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juschule.sharepoint.com/sites/GRP2021/Documents partages/Parcours/"/>
    </mc:Choice>
  </mc:AlternateContent>
  <xr:revisionPtr revIDLastSave="17" documentId="8_{ED795F11-8D30-4480-868C-F9DAD6573528}" xr6:coauthVersionLast="47" xr6:coauthVersionMax="47" xr10:uidLastSave="{6846CCDF-B3F4-495E-9DC0-87981C9698EB}"/>
  <bookViews>
    <workbookView xWindow="-120" yWindow="-120" windowWidth="20730" windowHeight="10545" xr2:uid="{55C43884-07A8-40AC-B0ED-4FA825E5CE0C}"/>
  </bookViews>
  <sheets>
    <sheet name="Tableau_Info_Generale_1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" l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<sst xmlns="http://schemas.openxmlformats.org/spreadsheetml/2006/main" count="49" uniqueCount="29">
  <si>
    <t>Tableau du paragraphe 2.2 du Plan de sécurité</t>
  </si>
  <si>
    <t>Sites</t>
  </si>
  <si>
    <t>Km</t>
  </si>
  <si>
    <t>Altitude</t>
  </si>
  <si>
    <t>Ravitaillement</t>
  </si>
  <si>
    <t>Dénivelé partiel</t>
  </si>
  <si>
    <t>Cumul
dénivelés
positifs</t>
  </si>
  <si>
    <t>Cumul
dénivelés
négatifs</t>
  </si>
  <si>
    <t>Premier
coureur</t>
  </si>
  <si>
    <t>Dernier
coureur</t>
  </si>
  <si>
    <t>Barrières
horaires</t>
  </si>
  <si>
    <t>Refueling</t>
  </si>
  <si>
    <t>Partial difference</t>
  </si>
  <si>
    <t>Cumulative elevation gain</t>
  </si>
  <si>
    <t>Cumulative negative gain</t>
  </si>
  <si>
    <t>First runner</t>
  </si>
  <si>
    <t>Last runner</t>
  </si>
  <si>
    <t>Time Barriers</t>
  </si>
  <si>
    <t>Sitios</t>
  </si>
  <si>
    <t>Altitud</t>
  </si>
  <si>
    <t>Repostaje</t>
  </si>
  <si>
    <t>Diferencia parcial</t>
  </si>
  <si>
    <t>Ganancia de elevación acumulada</t>
  </si>
  <si>
    <t>Diferencias de altura acumuladas</t>
  </si>
  <si>
    <t>Primer corredor</t>
  </si>
  <si>
    <t>Ultimo corredor</t>
  </si>
  <si>
    <t>Barreras del tiempo</t>
  </si>
  <si>
    <t>Check Point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</si>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</sst>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165" fontId="0" fillId="2" borderId="1" xfId="0" applyNumberForma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raires%20&#233;ditio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générales"/>
      <sheetName val="Ultra 220_2021"/>
      <sheetName val="Ultra 160_2021"/>
      <sheetName val="Ultra 160 Secours"/>
      <sheetName val="TDC_2021"/>
      <sheetName val="Grand 80"/>
      <sheetName val="Grand 80 par Bonida"/>
      <sheetName val="TDM_2021"/>
      <sheetName val="Gela 40 (ravito passerelle)"/>
      <sheetName val="Marathon 40"/>
      <sheetName val="Gela 40 2020"/>
      <sheetName val="Tableau_Info_Generale_Ultra 220"/>
      <sheetName val="Tableau_Info_Generale_Ultra 160"/>
      <sheetName val="Tableau_Info_Generale_120"/>
      <sheetName val="Tableau_Info_Generale_Grand"/>
      <sheetName val="Tableau_Info_Generale_TDM"/>
      <sheetName val="Tableau_Info_Generale_Gela"/>
      <sheetName val="Tableau_Info_Generale_Marathon"/>
      <sheetName val="Tableau_Temps_Passage_Ultra_220"/>
      <sheetName val="Tableau_Temps_Passage_Ultra_160"/>
      <sheetName val="Tableau_Temps_Passage_Cirques"/>
      <sheetName val="Tableau_Temps_Passage_Grand"/>
      <sheetName val="Tableau_Temps_Passage_TDM"/>
      <sheetName val="Tableau_Temps_Passage_Neouviell"/>
      <sheetName val="Tableau_Temps_Passage_PTT"/>
    </sheetNames>
    <sheetDataSet>
      <sheetData sheetId="0"/>
      <sheetData sheetId="1"/>
      <sheetData sheetId="2"/>
      <sheetData sheetId="3"/>
      <sheetData sheetId="4">
        <row r="4">
          <cell r="A4" t="str">
            <v>Piau</v>
          </cell>
          <cell r="C4">
            <v>0</v>
          </cell>
          <cell r="D4">
            <v>1859</v>
          </cell>
          <cell r="E4" t="str">
            <v>C/Départ</v>
          </cell>
          <cell r="G4">
            <v>0</v>
          </cell>
          <cell r="H4">
            <v>0</v>
          </cell>
          <cell r="N4">
            <v>44428.458333333336</v>
          </cell>
          <cell r="Z4">
            <v>44428.458333333336</v>
          </cell>
        </row>
        <row r="5">
          <cell r="A5" t="str">
            <v>Bas Piau</v>
          </cell>
          <cell r="C5">
            <v>0.81702000000000008</v>
          </cell>
          <cell r="D5">
            <v>1756</v>
          </cell>
          <cell r="F5">
            <v>-103</v>
          </cell>
          <cell r="G5">
            <v>0</v>
          </cell>
          <cell r="H5">
            <v>103</v>
          </cell>
          <cell r="N5">
            <v>44428.460825339251</v>
          </cell>
          <cell r="Z5">
            <v>44428.463849547552</v>
          </cell>
        </row>
        <row r="6">
          <cell r="A6" t="str">
            <v>Sommet Piau</v>
          </cell>
          <cell r="C6">
            <v>5.6661000000000001</v>
          </cell>
          <cell r="D6">
            <v>2530</v>
          </cell>
          <cell r="F6">
            <v>774</v>
          </cell>
          <cell r="G6">
            <v>774</v>
          </cell>
          <cell r="H6">
            <v>103</v>
          </cell>
          <cell r="N6">
            <v>44428.487749347041</v>
          </cell>
          <cell r="Z6">
            <v>44428.523485742131</v>
          </cell>
        </row>
        <row r="7">
          <cell r="A7" t="str">
            <v>Piau</v>
          </cell>
          <cell r="C7">
            <v>8.7128399999999999</v>
          </cell>
          <cell r="D7">
            <v>1859</v>
          </cell>
          <cell r="E7" t="str">
            <v>C/eau</v>
          </cell>
          <cell r="F7">
            <v>-671</v>
          </cell>
          <cell r="G7">
            <v>774</v>
          </cell>
          <cell r="H7">
            <v>774</v>
          </cell>
          <cell r="N7">
            <v>44428.498576117163</v>
          </cell>
          <cell r="Z7">
            <v>44428.547635963492</v>
          </cell>
          <cell r="AC7">
            <v>44428.548611111117</v>
          </cell>
        </row>
        <row r="8">
          <cell r="A8" t="str">
            <v>Entrée PN</v>
          </cell>
          <cell r="C8">
            <v>12.24</v>
          </cell>
          <cell r="D8">
            <v>2080</v>
          </cell>
          <cell r="F8">
            <v>221</v>
          </cell>
          <cell r="G8">
            <v>995</v>
          </cell>
          <cell r="H8">
            <v>774</v>
          </cell>
          <cell r="N8">
            <v>44428.514980662942</v>
          </cell>
          <cell r="Z8">
            <v>44428.584332536004</v>
          </cell>
        </row>
        <row r="9">
          <cell r="A9" t="str">
            <v>Port de Campbiel</v>
          </cell>
          <cell r="C9">
            <v>15.370380000000001</v>
          </cell>
          <cell r="D9">
            <v>2596</v>
          </cell>
          <cell r="F9">
            <v>516</v>
          </cell>
          <cell r="G9">
            <v>1511</v>
          </cell>
          <cell r="H9">
            <v>774</v>
          </cell>
          <cell r="N9">
            <v>44428.539890784894</v>
          </cell>
          <cell r="Z9">
            <v>44428.640299881255</v>
          </cell>
        </row>
        <row r="10">
          <cell r="A10" t="str">
            <v>Sortie PN</v>
          </cell>
          <cell r="C10">
            <v>19.38</v>
          </cell>
          <cell r="D10">
            <v>1820</v>
          </cell>
          <cell r="F10">
            <v>-776</v>
          </cell>
          <cell r="G10">
            <v>1511</v>
          </cell>
          <cell r="H10">
            <v>1550</v>
          </cell>
          <cell r="N10">
            <v>44428.557429483364</v>
          </cell>
          <cell r="Z10">
            <v>44428.679971954676</v>
          </cell>
        </row>
        <row r="11">
          <cell r="A11" t="str">
            <v>Pont des Grabassets</v>
          </cell>
          <cell r="C11">
            <v>20.90082</v>
          </cell>
          <cell r="D11">
            <v>1630</v>
          </cell>
          <cell r="F11">
            <v>-190</v>
          </cell>
          <cell r="G11">
            <v>1511</v>
          </cell>
          <cell r="H11">
            <v>1740</v>
          </cell>
          <cell r="N11">
            <v>44428.563469075743</v>
          </cell>
          <cell r="Z11">
            <v>44428.693699245006</v>
          </cell>
        </row>
        <row r="12">
          <cell r="A12" t="str">
            <v>D178</v>
          </cell>
          <cell r="C12">
            <v>23.766000000000002</v>
          </cell>
          <cell r="D12">
            <v>1145</v>
          </cell>
          <cell r="F12">
            <v>-485</v>
          </cell>
          <cell r="G12">
            <v>1511</v>
          </cell>
          <cell r="H12">
            <v>2225</v>
          </cell>
          <cell r="N12">
            <v>44428.575686393298</v>
          </cell>
          <cell r="Z12">
            <v>44428.721514102974</v>
          </cell>
        </row>
        <row r="13">
          <cell r="A13" t="str">
            <v>Gèdre</v>
          </cell>
          <cell r="C13">
            <v>25.193999999999999</v>
          </cell>
          <cell r="D13">
            <v>1010</v>
          </cell>
          <cell r="E13" t="str">
            <v>C/Petit Rav</v>
          </cell>
          <cell r="F13">
            <v>-135</v>
          </cell>
          <cell r="G13">
            <v>1511</v>
          </cell>
          <cell r="H13">
            <v>2360</v>
          </cell>
          <cell r="N13">
            <v>44428.581123945696</v>
          </cell>
          <cell r="Z13">
            <v>44428.733935773475</v>
          </cell>
          <cell r="AC13">
            <v>44428.739583333336</v>
          </cell>
        </row>
        <row r="14">
          <cell r="A14" t="str">
            <v>Pont de Saussa</v>
          </cell>
          <cell r="C14">
            <v>26.01</v>
          </cell>
          <cell r="D14">
            <v>1050</v>
          </cell>
          <cell r="F14">
            <v>40</v>
          </cell>
          <cell r="G14">
            <v>1551</v>
          </cell>
          <cell r="H14">
            <v>2360</v>
          </cell>
          <cell r="N14">
            <v>44428.584405638794</v>
          </cell>
          <cell r="Z14">
            <v>44428.741443948602</v>
          </cell>
        </row>
        <row r="15">
          <cell r="A15" t="str">
            <v>Route Saussa</v>
          </cell>
          <cell r="C15">
            <v>27.54</v>
          </cell>
          <cell r="D15">
            <v>1310</v>
          </cell>
          <cell r="F15">
            <v>260</v>
          </cell>
          <cell r="G15">
            <v>1811</v>
          </cell>
          <cell r="H15">
            <v>2360</v>
          </cell>
          <cell r="N15">
            <v>44428.597169647866</v>
          </cell>
          <cell r="Z15">
            <v>44428.77067354606</v>
          </cell>
        </row>
        <row r="16">
          <cell r="A16" t="str">
            <v>Gave d'Aspé</v>
          </cell>
          <cell r="C16">
            <v>28.152000000000001</v>
          </cell>
          <cell r="D16">
            <v>1310</v>
          </cell>
          <cell r="F16">
            <v>0</v>
          </cell>
          <cell r="G16">
            <v>1811</v>
          </cell>
          <cell r="H16">
            <v>2360</v>
          </cell>
          <cell r="N16">
            <v>44428.599345398368</v>
          </cell>
          <cell r="Z16">
            <v>44428.775674005912</v>
          </cell>
        </row>
        <row r="17">
          <cell r="A17" t="str">
            <v>Pont de Saugué</v>
          </cell>
          <cell r="C17">
            <v>29.274000000000001</v>
          </cell>
          <cell r="D17">
            <v>1531</v>
          </cell>
          <cell r="F17">
            <v>221</v>
          </cell>
          <cell r="G17">
            <v>2032</v>
          </cell>
          <cell r="H17">
            <v>2360</v>
          </cell>
          <cell r="N17">
            <v>44428.61149915609</v>
          </cell>
          <cell r="Z17">
            <v>44428.803623826891</v>
          </cell>
        </row>
        <row r="18">
          <cell r="A18" t="str">
            <v>Gite Saugué</v>
          </cell>
          <cell r="C18">
            <v>30.294</v>
          </cell>
          <cell r="D18">
            <v>1615</v>
          </cell>
          <cell r="F18">
            <v>84</v>
          </cell>
          <cell r="G18">
            <v>2116</v>
          </cell>
          <cell r="H18">
            <v>2360</v>
          </cell>
          <cell r="N18">
            <v>44428.617001320039</v>
          </cell>
          <cell r="Z18">
            <v>44428.816321019258</v>
          </cell>
        </row>
        <row r="19">
          <cell r="A19" t="str">
            <v>Hount de Ourious</v>
          </cell>
          <cell r="C19">
            <v>31.62</v>
          </cell>
          <cell r="D19">
            <v>1665</v>
          </cell>
          <cell r="F19">
            <v>50</v>
          </cell>
          <cell r="G19">
            <v>2166</v>
          </cell>
          <cell r="H19">
            <v>2360</v>
          </cell>
          <cell r="N19">
            <v>44428.622627289173</v>
          </cell>
          <cell r="Z19">
            <v>44428.829324406863</v>
          </cell>
        </row>
        <row r="20">
          <cell r="A20" t="str">
            <v>Haut Bareilles</v>
          </cell>
          <cell r="C20">
            <v>32.984760000000001</v>
          </cell>
          <cell r="D20">
            <v>1495</v>
          </cell>
          <cell r="F20">
            <v>-170</v>
          </cell>
          <cell r="G20">
            <v>2166</v>
          </cell>
          <cell r="H20">
            <v>2530</v>
          </cell>
          <cell r="N20">
            <v>44428.628197430837</v>
          </cell>
          <cell r="Z20">
            <v>44428.842219622849</v>
          </cell>
        </row>
        <row r="21">
          <cell r="A21" t="str">
            <v>Tesi</v>
          </cell>
          <cell r="C21">
            <v>33.252000000000002</v>
          </cell>
          <cell r="D21">
            <v>1560</v>
          </cell>
          <cell r="F21">
            <v>65</v>
          </cell>
          <cell r="G21">
            <v>2231</v>
          </cell>
          <cell r="H21">
            <v>2530</v>
          </cell>
          <cell r="N21">
            <v>44428.630775806487</v>
          </cell>
          <cell r="Z21">
            <v>44428.848198334388</v>
          </cell>
        </row>
        <row r="22">
          <cell r="A22" t="str">
            <v>Pont de St Savin</v>
          </cell>
          <cell r="C22">
            <v>34.687139999999999</v>
          </cell>
          <cell r="D22">
            <v>1445</v>
          </cell>
          <cell r="F22">
            <v>-115</v>
          </cell>
          <cell r="G22">
            <v>2231</v>
          </cell>
          <cell r="H22">
            <v>2645</v>
          </cell>
          <cell r="N22">
            <v>44428.636235510021</v>
          </cell>
          <cell r="Z22">
            <v>44428.860867697535</v>
          </cell>
        </row>
        <row r="23">
          <cell r="A23" t="str">
            <v>Granges de Holle</v>
          </cell>
          <cell r="C23">
            <v>35.700000000000003</v>
          </cell>
          <cell r="D23">
            <v>1510</v>
          </cell>
          <cell r="F23">
            <v>65</v>
          </cell>
          <cell r="G23">
            <v>2296</v>
          </cell>
          <cell r="H23">
            <v>2645</v>
          </cell>
          <cell r="N23">
            <v>44428.641273256144</v>
          </cell>
          <cell r="Z23">
            <v>44428.872576464084</v>
          </cell>
        </row>
        <row r="24">
          <cell r="A24" t="str">
            <v>Gavarnie</v>
          </cell>
          <cell r="C24">
            <v>37.385040000000004</v>
          </cell>
          <cell r="D24">
            <v>1390</v>
          </cell>
          <cell r="E24" t="str">
            <v>C/Gros Rav</v>
          </cell>
          <cell r="F24">
            <v>-120</v>
          </cell>
          <cell r="G24">
            <v>2296</v>
          </cell>
          <cell r="H24">
            <v>2765</v>
          </cell>
          <cell r="N24">
            <v>44428.646979534657</v>
          </cell>
          <cell r="Z24">
            <v>44428.885858543348</v>
          </cell>
          <cell r="AC24">
            <v>44428.895833333336</v>
          </cell>
        </row>
        <row r="25">
          <cell r="A25" t="str">
            <v>Monument</v>
          </cell>
          <cell r="C25">
            <v>38.964000000000006</v>
          </cell>
          <cell r="D25">
            <v>1470</v>
          </cell>
          <cell r="F25">
            <v>80</v>
          </cell>
          <cell r="G25">
            <v>2376</v>
          </cell>
          <cell r="H25">
            <v>2765</v>
          </cell>
          <cell r="N25">
            <v>44428.654305781834</v>
          </cell>
          <cell r="Z25">
            <v>44428.902939827094</v>
          </cell>
        </row>
        <row r="26">
          <cell r="A26" t="str">
            <v>Entrée PN</v>
          </cell>
          <cell r="C26">
            <v>39.677999999999997</v>
          </cell>
          <cell r="D26">
            <v>1450</v>
          </cell>
          <cell r="F26">
            <v>-20</v>
          </cell>
          <cell r="G26">
            <v>2376</v>
          </cell>
          <cell r="H26">
            <v>2785</v>
          </cell>
          <cell r="N26">
            <v>44428.656803058337</v>
          </cell>
          <cell r="Z26">
            <v>44428.908774844938</v>
          </cell>
        </row>
        <row r="27">
          <cell r="A27" t="str">
            <v>Hotellerie du Cirque</v>
          </cell>
          <cell r="C27">
            <v>40.902000000000001</v>
          </cell>
          <cell r="D27">
            <v>1550</v>
          </cell>
          <cell r="E27" t="str">
            <v>C</v>
          </cell>
          <cell r="F27">
            <v>100</v>
          </cell>
          <cell r="G27">
            <v>2476</v>
          </cell>
          <cell r="H27">
            <v>2785</v>
          </cell>
          <cell r="N27">
            <v>44428.664184864982</v>
          </cell>
          <cell r="Z27">
            <v>44428.92603554036</v>
          </cell>
        </row>
        <row r="28">
          <cell r="A28" t="str">
            <v>Ruisseau de Pailla</v>
          </cell>
          <cell r="C28">
            <v>43.35</v>
          </cell>
          <cell r="D28">
            <v>1750</v>
          </cell>
          <cell r="F28">
            <v>200</v>
          </cell>
          <cell r="G28">
            <v>2676</v>
          </cell>
          <cell r="H28">
            <v>2785</v>
          </cell>
          <cell r="N28">
            <v>44428.678995245173</v>
          </cell>
          <cell r="Z28">
            <v>44428.96074215987</v>
          </cell>
        </row>
        <row r="29">
          <cell r="A29" t="str">
            <v>Refuge d'Espuguettes</v>
          </cell>
          <cell r="C29">
            <v>44.981999999999999</v>
          </cell>
          <cell r="D29">
            <v>2015</v>
          </cell>
          <cell r="E29" t="str">
            <v>Petit Rav</v>
          </cell>
          <cell r="F29">
            <v>265</v>
          </cell>
          <cell r="G29">
            <v>2941</v>
          </cell>
          <cell r="H29">
            <v>2785</v>
          </cell>
          <cell r="N29">
            <v>44428.691554273551</v>
          </cell>
          <cell r="Z29">
            <v>44428.990303741113</v>
          </cell>
          <cell r="AC29">
            <v>44429</v>
          </cell>
        </row>
        <row r="30">
          <cell r="A30" t="str">
            <v>Hourquette d'Alans</v>
          </cell>
          <cell r="C30">
            <v>47.327999999999996</v>
          </cell>
          <cell r="D30">
            <v>2425</v>
          </cell>
          <cell r="F30">
            <v>410</v>
          </cell>
          <cell r="G30">
            <v>3351</v>
          </cell>
          <cell r="H30">
            <v>2785</v>
          </cell>
          <cell r="N30">
            <v>44428.710487839613</v>
          </cell>
          <cell r="Z30">
            <v>44429.035039255767</v>
          </cell>
        </row>
        <row r="31">
          <cell r="A31" t="str">
            <v>Sortie PN</v>
          </cell>
          <cell r="C31">
            <v>52.122</v>
          </cell>
          <cell r="D31">
            <v>1735</v>
          </cell>
          <cell r="F31">
            <v>-690</v>
          </cell>
          <cell r="G31">
            <v>3351</v>
          </cell>
          <cell r="H31">
            <v>3475</v>
          </cell>
          <cell r="N31">
            <v>44428.731435285437</v>
          </cell>
          <cell r="Z31">
            <v>44429.084820815566</v>
          </cell>
        </row>
        <row r="32">
          <cell r="A32" t="str">
            <v>Passerelle</v>
          </cell>
          <cell r="C32">
            <v>53.652000000000001</v>
          </cell>
          <cell r="D32">
            <v>1681</v>
          </cell>
          <cell r="F32">
            <v>-54</v>
          </cell>
          <cell r="G32">
            <v>3351</v>
          </cell>
          <cell r="H32">
            <v>3529</v>
          </cell>
          <cell r="N32">
            <v>44428.737043020155</v>
          </cell>
          <cell r="Z32">
            <v>44429.098234638986</v>
          </cell>
        </row>
        <row r="33">
          <cell r="A33" t="str">
            <v>Lac des Gloriettes</v>
          </cell>
          <cell r="C33">
            <v>54.573059999999998</v>
          </cell>
          <cell r="D33">
            <v>1680</v>
          </cell>
          <cell r="F33">
            <v>-1</v>
          </cell>
          <cell r="G33">
            <v>3351</v>
          </cell>
          <cell r="H33">
            <v>3530</v>
          </cell>
          <cell r="N33">
            <v>44428.740210738353</v>
          </cell>
          <cell r="Z33">
            <v>44429.105825195482</v>
          </cell>
        </row>
        <row r="34">
          <cell r="A34" t="str">
            <v>Granges Gargantan</v>
          </cell>
          <cell r="C34">
            <v>55.385999999999996</v>
          </cell>
          <cell r="D34">
            <v>1760</v>
          </cell>
          <cell r="F34">
            <v>80</v>
          </cell>
          <cell r="G34">
            <v>3431</v>
          </cell>
          <cell r="H34">
            <v>3530</v>
          </cell>
          <cell r="N34">
            <v>44428.745203641927</v>
          </cell>
          <cell r="Z34">
            <v>44429.117801197164</v>
          </cell>
        </row>
        <row r="35">
          <cell r="A35" t="str">
            <v>Hount de Clouzet</v>
          </cell>
          <cell r="C35">
            <v>57.731999999999999</v>
          </cell>
          <cell r="D35">
            <v>1660</v>
          </cell>
          <cell r="F35">
            <v>-100</v>
          </cell>
          <cell r="G35">
            <v>3431</v>
          </cell>
          <cell r="H35">
            <v>3630</v>
          </cell>
          <cell r="N35">
            <v>44428.7539714788</v>
          </cell>
          <cell r="Z35">
            <v>44429.138864851979</v>
          </cell>
        </row>
        <row r="36">
          <cell r="A36" t="str">
            <v>Gèdre</v>
          </cell>
          <cell r="C36">
            <v>61.097999999999999</v>
          </cell>
          <cell r="D36">
            <v>1010</v>
          </cell>
          <cell r="E36" t="str">
            <v>C/Petit Rav</v>
          </cell>
          <cell r="F36">
            <v>-650</v>
          </cell>
          <cell r="G36">
            <v>3431</v>
          </cell>
          <cell r="H36">
            <v>4280</v>
          </cell>
          <cell r="N36">
            <v>44428.770100600857</v>
          </cell>
          <cell r="Z36">
            <v>44429.177720827043</v>
          </cell>
          <cell r="AC36">
            <v>44429.1875</v>
          </cell>
        </row>
        <row r="37">
          <cell r="A37" t="str">
            <v>Trimbareilles</v>
          </cell>
          <cell r="C37">
            <v>64.260000000000005</v>
          </cell>
          <cell r="D37">
            <v>1006</v>
          </cell>
          <cell r="F37">
            <v>-4</v>
          </cell>
          <cell r="G37">
            <v>3431</v>
          </cell>
          <cell r="H37">
            <v>4284</v>
          </cell>
          <cell r="N37">
            <v>44428.781134577875</v>
          </cell>
          <cell r="Z37">
            <v>44429.204439915862</v>
          </cell>
        </row>
        <row r="38">
          <cell r="A38" t="str">
            <v>Arrode</v>
          </cell>
          <cell r="C38">
            <v>66.518280000000004</v>
          </cell>
          <cell r="D38">
            <v>1410</v>
          </cell>
          <cell r="F38">
            <v>404</v>
          </cell>
          <cell r="G38">
            <v>3835</v>
          </cell>
          <cell r="H38">
            <v>4284</v>
          </cell>
          <cell r="N38">
            <v>44428.806095773303</v>
          </cell>
          <cell r="Z38">
            <v>44429.2651000068</v>
          </cell>
        </row>
        <row r="39">
          <cell r="A39" t="str">
            <v>Sia</v>
          </cell>
          <cell r="C39">
            <v>68.7072</v>
          </cell>
          <cell r="D39">
            <v>860</v>
          </cell>
          <cell r="F39">
            <v>-550</v>
          </cell>
          <cell r="G39">
            <v>3835</v>
          </cell>
          <cell r="H39">
            <v>4834</v>
          </cell>
          <cell r="N39">
            <v>44428.818884747241</v>
          </cell>
          <cell r="Z39">
            <v>44429.296435331562</v>
          </cell>
        </row>
        <row r="40">
          <cell r="A40" t="str">
            <v>Croix de Sia</v>
          </cell>
          <cell r="C40">
            <v>70.788000000000011</v>
          </cell>
          <cell r="D40">
            <v>1050</v>
          </cell>
          <cell r="F40">
            <v>190</v>
          </cell>
          <cell r="G40">
            <v>4025</v>
          </cell>
          <cell r="H40">
            <v>4834</v>
          </cell>
          <cell r="N40">
            <v>44428.831683602817</v>
          </cell>
          <cell r="Z40">
            <v>44429.32792844026</v>
          </cell>
        </row>
        <row r="41">
          <cell r="A41" t="str">
            <v>Saint Sauveur</v>
          </cell>
          <cell r="C41">
            <v>72.493440000000007</v>
          </cell>
          <cell r="D41">
            <v>738</v>
          </cell>
          <cell r="F41">
            <v>-312</v>
          </cell>
          <cell r="G41">
            <v>4025</v>
          </cell>
          <cell r="H41">
            <v>5146</v>
          </cell>
          <cell r="N41">
            <v>44428.840009057174</v>
          </cell>
          <cell r="Z41">
            <v>44429.348502395158</v>
          </cell>
        </row>
        <row r="42">
          <cell r="A42" t="str">
            <v>Pont du Gave</v>
          </cell>
          <cell r="C42">
            <v>73.134</v>
          </cell>
          <cell r="D42">
            <v>680</v>
          </cell>
          <cell r="F42">
            <v>-58</v>
          </cell>
          <cell r="G42">
            <v>4025</v>
          </cell>
          <cell r="H42">
            <v>5204</v>
          </cell>
          <cell r="N42">
            <v>44428.842179954205</v>
          </cell>
          <cell r="Z42">
            <v>44429.353882257717</v>
          </cell>
        </row>
        <row r="43">
          <cell r="A43" t="str">
            <v>Luz Saint Sauveur Entrée</v>
          </cell>
          <cell r="C43">
            <v>73.95</v>
          </cell>
          <cell r="D43">
            <v>695</v>
          </cell>
          <cell r="E43" t="str">
            <v>C/Gros Rav</v>
          </cell>
          <cell r="F43">
            <v>15</v>
          </cell>
          <cell r="G43">
            <v>4040</v>
          </cell>
          <cell r="H43">
            <v>5204</v>
          </cell>
          <cell r="N43">
            <v>44428.844868238462</v>
          </cell>
          <cell r="Z43">
            <v>44429.360549199773</v>
          </cell>
          <cell r="AC43">
            <v>44429.364583333336</v>
          </cell>
        </row>
        <row r="44">
          <cell r="A44" t="str">
            <v>Luz Saint Sauveur Sortie</v>
          </cell>
          <cell r="C44">
            <v>73.95</v>
          </cell>
          <cell r="D44">
            <v>695</v>
          </cell>
          <cell r="E44" t="str">
            <v>C</v>
          </cell>
          <cell r="F44">
            <v>0</v>
          </cell>
          <cell r="G44">
            <v>4040</v>
          </cell>
          <cell r="H44">
            <v>5204</v>
          </cell>
          <cell r="N44">
            <v>44428.844868238462</v>
          </cell>
          <cell r="Z44">
            <v>44429.381382533109</v>
          </cell>
          <cell r="AC44">
            <v>44429.385416666672</v>
          </cell>
        </row>
        <row r="45">
          <cell r="A45" t="str">
            <v>Soubralets</v>
          </cell>
          <cell r="C45">
            <v>77.825999999999993</v>
          </cell>
          <cell r="D45">
            <v>1405</v>
          </cell>
          <cell r="F45">
            <v>710</v>
          </cell>
          <cell r="G45">
            <v>4750</v>
          </cell>
          <cell r="H45">
            <v>5204</v>
          </cell>
          <cell r="N45">
            <v>44428.879214953398</v>
          </cell>
          <cell r="Z45">
            <v>44429.466640145962</v>
          </cell>
        </row>
        <row r="46">
          <cell r="A46" t="str">
            <v>Ruisseau de Boulou</v>
          </cell>
          <cell r="C46">
            <v>80.784000000000006</v>
          </cell>
          <cell r="D46">
            <v>1470</v>
          </cell>
          <cell r="F46">
            <v>65</v>
          </cell>
          <cell r="G46">
            <v>4815</v>
          </cell>
          <cell r="H46">
            <v>5204</v>
          </cell>
          <cell r="N46">
            <v>44428.89190218423</v>
          </cell>
          <cell r="Z46">
            <v>44429.498510646496</v>
          </cell>
          <cell r="AC46">
            <v>44429.5</v>
          </cell>
        </row>
        <row r="47">
          <cell r="A47" t="str">
            <v>Cabane de Sardiche</v>
          </cell>
          <cell r="C47">
            <v>81.599999999999994</v>
          </cell>
          <cell r="D47">
            <v>1625</v>
          </cell>
          <cell r="E47" t="str">
            <v>C/Eau</v>
          </cell>
          <cell r="F47">
            <v>155</v>
          </cell>
          <cell r="G47">
            <v>4970</v>
          </cell>
          <cell r="H47">
            <v>5204</v>
          </cell>
          <cell r="N47">
            <v>44428.900197186042</v>
          </cell>
          <cell r="Z47">
            <v>44429.51944097301</v>
          </cell>
        </row>
        <row r="48">
          <cell r="A48" t="str">
            <v>Sarrat de Lagues</v>
          </cell>
          <cell r="C48">
            <v>85.68</v>
          </cell>
          <cell r="D48">
            <v>2230</v>
          </cell>
          <cell r="F48">
            <v>605</v>
          </cell>
          <cell r="G48">
            <v>5575</v>
          </cell>
          <cell r="H48">
            <v>5204</v>
          </cell>
          <cell r="N48">
            <v>44428.942879962779</v>
          </cell>
          <cell r="Z48">
            <v>44429.627456985603</v>
          </cell>
        </row>
        <row r="49">
          <cell r="A49" t="str">
            <v>Refuge de la Glère</v>
          </cell>
          <cell r="C49">
            <v>86.801999999999992</v>
          </cell>
          <cell r="D49">
            <v>2155</v>
          </cell>
          <cell r="E49" t="str">
            <v>C/Petit Rav</v>
          </cell>
          <cell r="F49">
            <v>-75</v>
          </cell>
          <cell r="G49">
            <v>5575</v>
          </cell>
          <cell r="H49">
            <v>5279</v>
          </cell>
          <cell r="N49">
            <v>44428.948125947885</v>
          </cell>
          <cell r="Z49">
            <v>44429.640940783182</v>
          </cell>
        </row>
        <row r="50">
          <cell r="A50" t="str">
            <v>Parking route</v>
          </cell>
          <cell r="C50">
            <v>88.642079999999993</v>
          </cell>
          <cell r="D50">
            <v>1685</v>
          </cell>
          <cell r="F50">
            <v>-470</v>
          </cell>
          <cell r="G50">
            <v>5575</v>
          </cell>
          <cell r="H50">
            <v>5749</v>
          </cell>
          <cell r="N50">
            <v>44428.961706692608</v>
          </cell>
          <cell r="Z50">
            <v>44429.675914960448</v>
          </cell>
        </row>
        <row r="51">
          <cell r="A51" t="str">
            <v>Route Lienz</v>
          </cell>
          <cell r="C51">
            <v>91.237979999999993</v>
          </cell>
          <cell r="D51">
            <v>1546</v>
          </cell>
          <cell r="F51">
            <v>-139</v>
          </cell>
          <cell r="G51">
            <v>5575</v>
          </cell>
          <cell r="H51">
            <v>5888</v>
          </cell>
          <cell r="N51">
            <v>44428.971482833702</v>
          </cell>
          <cell r="Z51">
            <v>44429.701218603244</v>
          </cell>
        </row>
        <row r="52">
          <cell r="A52" t="str">
            <v>Route Tourmalet</v>
          </cell>
          <cell r="C52">
            <v>93.03828</v>
          </cell>
          <cell r="D52">
            <v>1430</v>
          </cell>
          <cell r="F52">
            <v>-116</v>
          </cell>
          <cell r="G52">
            <v>5575</v>
          </cell>
          <cell r="H52">
            <v>6004</v>
          </cell>
          <cell r="N52">
            <v>44428.978425137662</v>
          </cell>
          <cell r="Z52">
            <v>44429.719253365882</v>
          </cell>
        </row>
        <row r="53">
          <cell r="A53" t="str">
            <v>Tournaboup Entrée</v>
          </cell>
          <cell r="C53">
            <v>93.716580000000008</v>
          </cell>
          <cell r="D53">
            <v>1460</v>
          </cell>
          <cell r="E53" t="str">
            <v>C/Petit Rav</v>
          </cell>
          <cell r="F53">
            <v>30</v>
          </cell>
          <cell r="G53">
            <v>5605</v>
          </cell>
          <cell r="H53">
            <v>6004</v>
          </cell>
          <cell r="N53">
            <v>44428.98157137903</v>
          </cell>
          <cell r="Z53">
            <v>44429.727448116515</v>
          </cell>
          <cell r="AC53">
            <v>44429.729166666672</v>
          </cell>
        </row>
        <row r="54">
          <cell r="A54" t="str">
            <v>Tournaboup Sortie</v>
          </cell>
          <cell r="C54">
            <v>93.716580000000008</v>
          </cell>
          <cell r="D54">
            <v>1460</v>
          </cell>
          <cell r="F54">
            <v>0</v>
          </cell>
          <cell r="G54">
            <v>5605</v>
          </cell>
          <cell r="H54">
            <v>6004</v>
          </cell>
          <cell r="N54">
            <v>44428.98157137903</v>
          </cell>
          <cell r="Z54">
            <v>44429.748281449851</v>
          </cell>
          <cell r="AC54">
            <v>44429.750000000007</v>
          </cell>
        </row>
        <row r="55">
          <cell r="A55" t="str">
            <v>Pountou</v>
          </cell>
          <cell r="C55">
            <v>96.352260000000001</v>
          </cell>
          <cell r="D55">
            <v>1750</v>
          </cell>
          <cell r="F55">
            <v>290</v>
          </cell>
          <cell r="G55">
            <v>5895</v>
          </cell>
          <cell r="H55">
            <v>6004</v>
          </cell>
          <cell r="N55">
            <v>44429.000462298398</v>
          </cell>
          <cell r="Z55">
            <v>44429.797543640219</v>
          </cell>
        </row>
        <row r="56">
          <cell r="A56" t="str">
            <v>Cabane de la Pègue</v>
          </cell>
          <cell r="C56">
            <v>98.552400000000006</v>
          </cell>
          <cell r="D56">
            <v>1995</v>
          </cell>
          <cell r="F56">
            <v>245</v>
          </cell>
          <cell r="G56">
            <v>6140</v>
          </cell>
          <cell r="H56">
            <v>6004</v>
          </cell>
          <cell r="N56">
            <v>44429.021246096228</v>
          </cell>
          <cell r="Z56">
            <v>44429.852135482048</v>
          </cell>
        </row>
        <row r="57">
          <cell r="A57" t="str">
            <v>Cabane d'Aygues cluses</v>
          </cell>
          <cell r="C57">
            <v>100.26192</v>
          </cell>
          <cell r="D57">
            <v>2156</v>
          </cell>
          <cell r="E57" t="str">
            <v>C/Petit Rav</v>
          </cell>
          <cell r="F57">
            <v>161</v>
          </cell>
          <cell r="G57">
            <v>6301</v>
          </cell>
          <cell r="H57">
            <v>6004</v>
          </cell>
          <cell r="N57">
            <v>44429.036355853546</v>
          </cell>
          <cell r="Z57">
            <v>44429.892146097998</v>
          </cell>
          <cell r="AC57">
            <v>44429.895833333336</v>
          </cell>
        </row>
        <row r="58">
          <cell r="A58" t="str">
            <v>Hourquette Nère</v>
          </cell>
          <cell r="C58">
            <v>102.37026</v>
          </cell>
          <cell r="D58">
            <v>2465</v>
          </cell>
          <cell r="E58" t="str">
            <v>C</v>
          </cell>
          <cell r="F58">
            <v>309</v>
          </cell>
          <cell r="G58">
            <v>6610</v>
          </cell>
          <cell r="H58">
            <v>6004</v>
          </cell>
          <cell r="N58">
            <v>44429.054231671937</v>
          </cell>
          <cell r="Z58">
            <v>44429.939764386225</v>
          </cell>
        </row>
        <row r="59">
          <cell r="A59" t="str">
            <v>Lac de Port Bielh</v>
          </cell>
          <cell r="C59">
            <v>103.80539999999999</v>
          </cell>
          <cell r="D59">
            <v>2290</v>
          </cell>
          <cell r="F59">
            <v>-175</v>
          </cell>
          <cell r="G59">
            <v>6610</v>
          </cell>
          <cell r="H59">
            <v>6179</v>
          </cell>
          <cell r="N59">
            <v>44429.061252271327</v>
          </cell>
          <cell r="Z59">
            <v>44429.958600453123</v>
          </cell>
        </row>
        <row r="60">
          <cell r="A60" t="str">
            <v>Laquets Coste Queillere</v>
          </cell>
          <cell r="C60">
            <v>104.98860000000001</v>
          </cell>
          <cell r="D60">
            <v>2110</v>
          </cell>
          <cell r="F60">
            <v>-180</v>
          </cell>
          <cell r="G60">
            <v>6610</v>
          </cell>
          <cell r="H60">
            <v>6359</v>
          </cell>
          <cell r="N60">
            <v>44429.067339650581</v>
          </cell>
          <cell r="Z60">
            <v>44429.974979058541</v>
          </cell>
        </row>
        <row r="61">
          <cell r="A61" t="str">
            <v>Cabane de Lude</v>
          </cell>
          <cell r="C61">
            <v>107.71404000000001</v>
          </cell>
          <cell r="D61">
            <v>1880</v>
          </cell>
          <cell r="F61">
            <v>-230</v>
          </cell>
          <cell r="G61">
            <v>6610</v>
          </cell>
          <cell r="H61">
            <v>6589</v>
          </cell>
          <cell r="N61">
            <v>44429.083717365298</v>
          </cell>
          <cell r="Z61">
            <v>44430.019153640467</v>
          </cell>
        </row>
        <row r="62">
          <cell r="A62" t="str">
            <v>Restaurant Merlans</v>
          </cell>
          <cell r="C62">
            <v>110.40173999999999</v>
          </cell>
          <cell r="D62">
            <v>2039</v>
          </cell>
          <cell r="E62" t="str">
            <v>C/Petit Rav</v>
          </cell>
          <cell r="F62">
            <v>159</v>
          </cell>
          <cell r="G62">
            <v>6769</v>
          </cell>
          <cell r="H62">
            <v>6589</v>
          </cell>
          <cell r="N62">
            <v>44429.101065341361</v>
          </cell>
          <cell r="Z62">
            <v>44430.06626085515</v>
          </cell>
          <cell r="AC62">
            <v>44430.072916666672</v>
          </cell>
        </row>
        <row r="63">
          <cell r="A63" t="str">
            <v>Col de Portet</v>
          </cell>
          <cell r="C63">
            <v>111.85014</v>
          </cell>
          <cell r="D63">
            <v>2214</v>
          </cell>
          <cell r="F63">
            <v>175</v>
          </cell>
          <cell r="G63">
            <v>6944</v>
          </cell>
          <cell r="H63">
            <v>6589</v>
          </cell>
          <cell r="N63">
            <v>44429.110208993545</v>
          </cell>
          <cell r="Z63">
            <v>44430.091269816396</v>
          </cell>
        </row>
        <row r="64">
          <cell r="A64" t="str">
            <v>Cap de Pède</v>
          </cell>
          <cell r="C64">
            <v>117.54990000000001</v>
          </cell>
          <cell r="D64">
            <v>1606</v>
          </cell>
          <cell r="F64">
            <v>-608</v>
          </cell>
          <cell r="G64">
            <v>6944</v>
          </cell>
          <cell r="H64">
            <v>7197</v>
          </cell>
          <cell r="N64">
            <v>44429.138068323431</v>
          </cell>
          <cell r="Z64">
            <v>44430.167761802884</v>
          </cell>
        </row>
        <row r="65">
          <cell r="A65" t="str">
            <v>Soulan</v>
          </cell>
          <cell r="C65">
            <v>119.04624000000001</v>
          </cell>
          <cell r="D65">
            <v>1325</v>
          </cell>
          <cell r="F65">
            <v>-281</v>
          </cell>
          <cell r="G65">
            <v>6944</v>
          </cell>
          <cell r="H65">
            <v>7478</v>
          </cell>
          <cell r="N65">
            <v>44429.146460113305</v>
          </cell>
          <cell r="Z65">
            <v>44430.191079633973</v>
          </cell>
        </row>
        <row r="66">
          <cell r="A66" t="str">
            <v>Vignec</v>
          </cell>
          <cell r="C66">
            <v>122.44794</v>
          </cell>
          <cell r="D66">
            <v>823</v>
          </cell>
          <cell r="F66">
            <v>-502</v>
          </cell>
          <cell r="G66">
            <v>6944</v>
          </cell>
          <cell r="H66">
            <v>7980</v>
          </cell>
          <cell r="N66">
            <v>44429.162684068237</v>
          </cell>
          <cell r="Z66">
            <v>44430.236324677018</v>
          </cell>
        </row>
        <row r="67">
          <cell r="A67" t="str">
            <v>Vielle Aure</v>
          </cell>
          <cell r="C67">
            <v>123.90246</v>
          </cell>
          <cell r="D67">
            <v>791</v>
          </cell>
          <cell r="E67" t="str">
            <v>C/Petit Rav</v>
          </cell>
          <cell r="F67">
            <v>-32</v>
          </cell>
          <cell r="G67">
            <v>6944</v>
          </cell>
          <cell r="H67">
            <v>8012</v>
          </cell>
          <cell r="N67">
            <v>44429.167689417227</v>
          </cell>
          <cell r="Z67">
            <v>44430.250383294995</v>
          </cell>
          <cell r="AC67">
            <v>44430.25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1CDE-58ED-4840-A5E3-125A875AB666}">
  <dimension ref="A1:K70"/>
  <sheetViews>
    <sheetView tabSelected="1" zoomScale="80" workbookViewId="0">
      <selection activeCell="M11" sqref="M11"/>
    </sheetView>
  </sheetViews>
  <sheetFormatPr baseColWidth="10" defaultRowHeight="12.75" x14ac:dyDescent="0.2"/>
  <cols>
    <col min="2" max="2" width="23.85546875" customWidth="1"/>
    <col min="3" max="3" width="6.140625" customWidth="1"/>
    <col min="4" max="4" width="7.140625" customWidth="1"/>
    <col min="5" max="5" width="12.28515625" customWidth="1"/>
    <col min="6" max="6" width="8.28515625" customWidth="1"/>
    <col min="7" max="7" width="11.140625" customWidth="1"/>
    <col min="8" max="8" width="10.5703125" customWidth="1"/>
    <col min="9" max="9" width="7.7109375" customWidth="1"/>
    <col min="10" max="10" width="8.140625" customWidth="1"/>
    <col min="11" max="11" width="9.7109375" customWidth="1"/>
  </cols>
  <sheetData>
    <row r="1" spans="1:11" x14ac:dyDescent="0.2">
      <c r="A1" t="s">
        <v>0</v>
      </c>
    </row>
    <row r="4" spans="1:11" ht="38.25" customHeight="1" x14ac:dyDescent="0.2">
      <c r="A4" s="7" t="s">
        <v>27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8.25" x14ac:dyDescent="0.2">
      <c r="A5" s="7" t="s">
        <v>27</v>
      </c>
      <c r="B5" s="1" t="s">
        <v>1</v>
      </c>
      <c r="C5" s="1" t="s">
        <v>2</v>
      </c>
      <c r="D5" s="1" t="s">
        <v>3</v>
      </c>
      <c r="E5" s="1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</row>
    <row r="6" spans="1:11" ht="38.450000000000003" customHeight="1" x14ac:dyDescent="0.2">
      <c r="A6" s="7" t="s">
        <v>27</v>
      </c>
      <c r="B6" s="1" t="s">
        <v>18</v>
      </c>
      <c r="C6" s="1" t="s">
        <v>2</v>
      </c>
      <c r="D6" s="1" t="s">
        <v>19</v>
      </c>
      <c r="E6" s="1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</row>
    <row r="7" spans="1:11" x14ac:dyDescent="0.2">
      <c r="A7" s="7"/>
      <c r="B7" s="3" t="str">
        <f>[1]TDC_2021!A4</f>
        <v>Piau</v>
      </c>
      <c r="C7" s="4">
        <f>[1]TDC_2021!C4</f>
        <v>0</v>
      </c>
      <c r="D7" s="3">
        <f>[1]TDC_2021!D4</f>
        <v>1859</v>
      </c>
      <c r="E7" s="3" t="str">
        <f>IF(OR([1]TDC_2021!E4="",[1]TDC_2021!E4="C"),"",IF([1]TDC_2021!E4="C/Départ","Départ",IF([1]TDC_2021!E4="C/Petit Rav","Petit Rav",IF([1]TDC_2021!E4="C/Gros Rav","Gros Rav",IF([1]TDC_2021!E4="A","Alerte",IF(OR([1]TDC_2021!E4="C/Eau",[1]TDC_2021!E4="Eau"),"Eau",IF([1]TDC_2021!E4="Petit Rav","Petit Rav","")))))))</f>
        <v>Départ</v>
      </c>
      <c r="F7" s="5">
        <f>[1]TDC_2021!F4</f>
        <v>0</v>
      </c>
      <c r="G7" s="5">
        <f>[1]TDC_2021!G4</f>
        <v>0</v>
      </c>
      <c r="H7" s="5">
        <f>[1]TDC_2021!H4</f>
        <v>0</v>
      </c>
      <c r="I7" s="6">
        <f>[1]TDC_2021!N4</f>
        <v>44428.458333333336</v>
      </c>
      <c r="J7" s="6">
        <f>[1]TDC_2021!Z4</f>
        <v>44428.458333333336</v>
      </c>
      <c r="K7" s="6" t="str">
        <f>IF([1]TDC_2021!AC4="","",[1]TDC_2021!AC4)</f>
        <v/>
      </c>
    </row>
    <row r="8" spans="1:11" x14ac:dyDescent="0.2">
      <c r="A8" s="7"/>
      <c r="B8" s="3" t="str">
        <f>[1]TDC_2021!A5</f>
        <v>Bas Piau</v>
      </c>
      <c r="C8" s="4">
        <f>[1]TDC_2021!C5</f>
        <v>0.81702000000000008</v>
      </c>
      <c r="D8" s="3">
        <f>[1]TDC_2021!D5</f>
        <v>1756</v>
      </c>
      <c r="E8" s="3" t="str">
        <f>IF(OR([1]TDC_2021!E5="",[1]TDC_2021!E5="C"),"",IF([1]TDC_2021!E5="C/Départ","Départ",IF([1]TDC_2021!E5="C/Petit Rav","Petit Rav",IF([1]TDC_2021!E5="C/Gros Rav","Gros Rav",IF([1]TDC_2021!E5="A","Alerte",IF(OR([1]TDC_2021!E5="C/Eau",[1]TDC_2021!E5="Eau"),"Eau",IF([1]TDC_2021!E5="Petit Rav","Petit Rav","")))))))</f>
        <v/>
      </c>
      <c r="F8" s="5">
        <f>[1]TDC_2021!F5</f>
        <v>-103</v>
      </c>
      <c r="G8" s="5">
        <f>[1]TDC_2021!G5</f>
        <v>0</v>
      </c>
      <c r="H8" s="5">
        <f>[1]TDC_2021!H5</f>
        <v>103</v>
      </c>
      <c r="I8" s="6">
        <f>[1]TDC_2021!N5</f>
        <v>44428.460825339251</v>
      </c>
      <c r="J8" s="6">
        <f>[1]TDC_2021!Z5</f>
        <v>44428.463849547552</v>
      </c>
      <c r="K8" s="6" t="str">
        <f>IF([1]TDC_2021!AC5="","",[1]TDC_2021!AC5)</f>
        <v/>
      </c>
    </row>
    <row r="9" spans="1:11" x14ac:dyDescent="0.2">
      <c r="A9" s="7"/>
      <c r="B9" s="3" t="str">
        <f>[1]TDC_2021!A6</f>
        <v>Sommet Piau</v>
      </c>
      <c r="C9" s="4">
        <f>[1]TDC_2021!C6</f>
        <v>5.6661000000000001</v>
      </c>
      <c r="D9" s="3">
        <f>[1]TDC_2021!D6</f>
        <v>2530</v>
      </c>
      <c r="E9" s="3" t="str">
        <f>IF(OR([1]TDC_2021!E6="",[1]TDC_2021!E6="C"),"",IF([1]TDC_2021!E6="C/Départ","Départ",IF([1]TDC_2021!E6="C/Petit Rav","Petit Rav",IF([1]TDC_2021!E6="C/Gros Rav","Gros Rav",IF([1]TDC_2021!E6="A","Alerte",IF(OR([1]TDC_2021!E6="C/Eau",[1]TDC_2021!E6="Eau"),"Eau",IF([1]TDC_2021!E6="Petit Rav","Petit Rav","")))))))</f>
        <v/>
      </c>
      <c r="F9" s="5">
        <f>[1]TDC_2021!F6</f>
        <v>774</v>
      </c>
      <c r="G9" s="5">
        <f>[1]TDC_2021!G6</f>
        <v>774</v>
      </c>
      <c r="H9" s="5">
        <f>[1]TDC_2021!H6</f>
        <v>103</v>
      </c>
      <c r="I9" s="6">
        <f>[1]TDC_2021!N6</f>
        <v>44428.487749347041</v>
      </c>
      <c r="J9" s="6">
        <f>[1]TDC_2021!Z6</f>
        <v>44428.523485742131</v>
      </c>
      <c r="K9" s="6" t="str">
        <f>IF([1]TDC_2021!AC6="","",[1]TDC_2021!AC6)</f>
        <v/>
      </c>
    </row>
    <row r="10" spans="1:11" x14ac:dyDescent="0.2">
      <c r="A10" s="7" t="s">
        <v>28</v>
      </c>
      <c r="B10" s="3" t="str">
        <f>[1]TDC_2021!A7</f>
        <v>Piau</v>
      </c>
      <c r="C10" s="4">
        <f>[1]TDC_2021!C7</f>
        <v>8.7128399999999999</v>
      </c>
      <c r="D10" s="3">
        <f>[1]TDC_2021!D7</f>
        <v>1859</v>
      </c>
      <c r="E10" s="3" t="str">
        <f>IF(OR([1]TDC_2021!E7="",[1]TDC_2021!E7="C"),"",IF([1]TDC_2021!E7="C/Départ","Départ",IF([1]TDC_2021!E7="C/Petit Rav","Petit Rav",IF([1]TDC_2021!E7="C/Gros Rav","Gros Rav",IF([1]TDC_2021!E7="A","Alerte",IF(OR([1]TDC_2021!E7="C/Eau",[1]TDC_2021!E7="Eau"),"Eau",IF([1]TDC_2021!E7="Petit Rav","Petit Rav","")))))))</f>
        <v>Eau</v>
      </c>
      <c r="F10" s="5">
        <f>[1]TDC_2021!F7</f>
        <v>-671</v>
      </c>
      <c r="G10" s="5">
        <f>[1]TDC_2021!G7</f>
        <v>774</v>
      </c>
      <c r="H10" s="5">
        <f>[1]TDC_2021!H7</f>
        <v>774</v>
      </c>
      <c r="I10" s="6">
        <f>[1]TDC_2021!N7</f>
        <v>44428.498576117163</v>
      </c>
      <c r="J10" s="6">
        <f>[1]TDC_2021!Z7</f>
        <v>44428.547635963492</v>
      </c>
      <c r="K10" s="6">
        <f>IF([1]TDC_2021!AC7="","",[1]TDC_2021!AC7)</f>
        <v>44428.548611111117</v>
      </c>
    </row>
    <row r="11" spans="1:11" x14ac:dyDescent="0.2">
      <c r="A11" s="7"/>
      <c r="B11" s="3" t="str">
        <f>[1]TDC_2021!A8</f>
        <v>Entrée PN</v>
      </c>
      <c r="C11" s="4">
        <f>[1]TDC_2021!C8</f>
        <v>12.24</v>
      </c>
      <c r="D11" s="3">
        <f>[1]TDC_2021!D8</f>
        <v>2080</v>
      </c>
      <c r="E11" s="3" t="str">
        <f>IF(OR([1]TDC_2021!E8="",[1]TDC_2021!E8="C"),"",IF([1]TDC_2021!E8="C/Départ","Départ",IF([1]TDC_2021!E8="C/Petit Rav","Petit Rav",IF([1]TDC_2021!E8="C/Gros Rav","Gros Rav",IF([1]TDC_2021!E8="A","Alerte",IF(OR([1]TDC_2021!E8="C/Eau",[1]TDC_2021!E8="Eau"),"Eau",IF([1]TDC_2021!E8="Petit Rav","Petit Rav","")))))))</f>
        <v/>
      </c>
      <c r="F11" s="5">
        <f>[1]TDC_2021!F8</f>
        <v>221</v>
      </c>
      <c r="G11" s="5">
        <f>[1]TDC_2021!G8</f>
        <v>995</v>
      </c>
      <c r="H11" s="5">
        <f>[1]TDC_2021!H8</f>
        <v>774</v>
      </c>
      <c r="I11" s="6">
        <f>[1]TDC_2021!N8</f>
        <v>44428.514980662942</v>
      </c>
      <c r="J11" s="6">
        <f>[1]TDC_2021!Z8</f>
        <v>44428.584332536004</v>
      </c>
      <c r="K11" s="6" t="str">
        <f>IF([1]TDC_2021!AC8="","",[1]TDC_2021!AC8)</f>
        <v/>
      </c>
    </row>
    <row r="12" spans="1:11" x14ac:dyDescent="0.2">
      <c r="A12" s="7"/>
      <c r="B12" s="3" t="str">
        <f>[1]TDC_2021!A9</f>
        <v>Port de Campbiel</v>
      </c>
      <c r="C12" s="4">
        <f>[1]TDC_2021!C9</f>
        <v>15.370380000000001</v>
      </c>
      <c r="D12" s="3">
        <f>[1]TDC_2021!D9</f>
        <v>2596</v>
      </c>
      <c r="E12" s="3" t="str">
        <f>IF(OR([1]TDC_2021!E9="",[1]TDC_2021!E9="C"),"",IF([1]TDC_2021!E9="C/Départ","Départ",IF([1]TDC_2021!E9="C/Petit Rav","Petit Rav",IF([1]TDC_2021!E9="C/Gros Rav","Gros Rav",IF([1]TDC_2021!E9="A","Alerte",IF(OR([1]TDC_2021!E9="C/Eau",[1]TDC_2021!E9="Eau"),"Eau",IF([1]TDC_2021!E9="Petit Rav","Petit Rav","")))))))</f>
        <v/>
      </c>
      <c r="F12" s="5">
        <f>[1]TDC_2021!F9</f>
        <v>516</v>
      </c>
      <c r="G12" s="5">
        <f>[1]TDC_2021!G9</f>
        <v>1511</v>
      </c>
      <c r="H12" s="5">
        <f>[1]TDC_2021!H9</f>
        <v>774</v>
      </c>
      <c r="I12" s="6">
        <f>[1]TDC_2021!N9</f>
        <v>44428.539890784894</v>
      </c>
      <c r="J12" s="6">
        <f>[1]TDC_2021!Z9</f>
        <v>44428.640299881255</v>
      </c>
      <c r="K12" s="6" t="str">
        <f>IF([1]TDC_2021!AC9="","",[1]TDC_2021!AC9)</f>
        <v/>
      </c>
    </row>
    <row r="13" spans="1:11" x14ac:dyDescent="0.2">
      <c r="A13" s="7"/>
      <c r="B13" s="3" t="str">
        <f>[1]TDC_2021!A10</f>
        <v>Sortie PN</v>
      </c>
      <c r="C13" s="4">
        <f>[1]TDC_2021!C10</f>
        <v>19.38</v>
      </c>
      <c r="D13" s="3">
        <f>[1]TDC_2021!D10</f>
        <v>1820</v>
      </c>
      <c r="E13" s="3" t="str">
        <f>IF(OR([1]TDC_2021!E10="",[1]TDC_2021!E10="C"),"",IF([1]TDC_2021!E10="C/Départ","Départ",IF([1]TDC_2021!E10="C/Petit Rav","Petit Rav",IF([1]TDC_2021!E10="C/Gros Rav","Gros Rav",IF([1]TDC_2021!E10="A","Alerte",IF(OR([1]TDC_2021!E10="C/Eau",[1]TDC_2021!E10="Eau"),"Eau",IF([1]TDC_2021!E10="Petit Rav","Petit Rav","")))))))</f>
        <v/>
      </c>
      <c r="F13" s="5">
        <f>[1]TDC_2021!F10</f>
        <v>-776</v>
      </c>
      <c r="G13" s="5">
        <f>[1]TDC_2021!G10</f>
        <v>1511</v>
      </c>
      <c r="H13" s="5">
        <f>[1]TDC_2021!H10</f>
        <v>1550</v>
      </c>
      <c r="I13" s="6">
        <f>[1]TDC_2021!N10</f>
        <v>44428.557429483364</v>
      </c>
      <c r="J13" s="6">
        <f>[1]TDC_2021!Z10</f>
        <v>44428.679971954676</v>
      </c>
      <c r="K13" s="6" t="str">
        <f>IF([1]TDC_2021!AC10="","",[1]TDC_2021!AC10)</f>
        <v/>
      </c>
    </row>
    <row r="14" spans="1:11" x14ac:dyDescent="0.2">
      <c r="A14" s="7"/>
      <c r="B14" s="3" t="str">
        <f>[1]TDC_2021!A11</f>
        <v>Pont des Grabassets</v>
      </c>
      <c r="C14" s="4">
        <f>[1]TDC_2021!C11</f>
        <v>20.90082</v>
      </c>
      <c r="D14" s="3">
        <f>[1]TDC_2021!D11</f>
        <v>1630</v>
      </c>
      <c r="E14" s="3" t="str">
        <f>IF(OR([1]TDC_2021!E11="",[1]TDC_2021!E11="C"),"",IF([1]TDC_2021!E11="C/Départ","Départ",IF([1]TDC_2021!E11="C/Petit Rav","Petit Rav",IF([1]TDC_2021!E11="C/Gros Rav","Gros Rav",IF([1]TDC_2021!E11="A","Alerte",IF(OR([1]TDC_2021!E11="C/Eau",[1]TDC_2021!E11="Eau"),"Eau",IF([1]TDC_2021!E11="Petit Rav","Petit Rav","")))))))</f>
        <v/>
      </c>
      <c r="F14" s="5">
        <f>[1]TDC_2021!F11</f>
        <v>-190</v>
      </c>
      <c r="G14" s="5">
        <f>[1]TDC_2021!G11</f>
        <v>1511</v>
      </c>
      <c r="H14" s="5">
        <f>[1]TDC_2021!H11</f>
        <v>1740</v>
      </c>
      <c r="I14" s="6">
        <f>[1]TDC_2021!N11</f>
        <v>44428.563469075743</v>
      </c>
      <c r="J14" s="6">
        <f>[1]TDC_2021!Z11</f>
        <v>44428.693699245006</v>
      </c>
      <c r="K14" s="6" t="str">
        <f>IF([1]TDC_2021!AC11="","",[1]TDC_2021!AC11)</f>
        <v/>
      </c>
    </row>
    <row r="15" spans="1:11" x14ac:dyDescent="0.2">
      <c r="A15" s="7"/>
      <c r="B15" s="3" t="str">
        <f>[1]TDC_2021!A12</f>
        <v>D178</v>
      </c>
      <c r="C15" s="4">
        <f>[1]TDC_2021!C12</f>
        <v>23.766000000000002</v>
      </c>
      <c r="D15" s="3">
        <f>[1]TDC_2021!D12</f>
        <v>1145</v>
      </c>
      <c r="E15" s="3" t="str">
        <f>IF(OR([1]TDC_2021!E12="",[1]TDC_2021!E12="C"),"",IF([1]TDC_2021!E12="C/Départ","Départ",IF([1]TDC_2021!E12="C/Petit Rav","Petit Rav",IF([1]TDC_2021!E12="C/Gros Rav","Gros Rav",IF([1]TDC_2021!E12="A","Alerte",IF(OR([1]TDC_2021!E12="C/Eau",[1]TDC_2021!E12="Eau"),"Eau",IF([1]TDC_2021!E12="Petit Rav","Petit Rav","")))))))</f>
        <v/>
      </c>
      <c r="F15" s="5">
        <f>[1]TDC_2021!F12</f>
        <v>-485</v>
      </c>
      <c r="G15" s="5">
        <f>[1]TDC_2021!G12</f>
        <v>1511</v>
      </c>
      <c r="H15" s="5">
        <f>[1]TDC_2021!H12</f>
        <v>2225</v>
      </c>
      <c r="I15" s="6">
        <f>[1]TDC_2021!N12</f>
        <v>44428.575686393298</v>
      </c>
      <c r="J15" s="6">
        <f>[1]TDC_2021!Z12</f>
        <v>44428.721514102974</v>
      </c>
      <c r="K15" s="6" t="str">
        <f>IF([1]TDC_2021!AC12="","",[1]TDC_2021!AC12)</f>
        <v/>
      </c>
    </row>
    <row r="16" spans="1:11" x14ac:dyDescent="0.2">
      <c r="A16" s="7" t="s">
        <v>28</v>
      </c>
      <c r="B16" s="3" t="str">
        <f>[1]TDC_2021!A13</f>
        <v>Gèdre</v>
      </c>
      <c r="C16" s="4">
        <f>[1]TDC_2021!C13</f>
        <v>25.193999999999999</v>
      </c>
      <c r="D16" s="3">
        <f>[1]TDC_2021!D13</f>
        <v>1010</v>
      </c>
      <c r="E16" s="3" t="str">
        <f>IF(OR([1]TDC_2021!E13="",[1]TDC_2021!E13="C"),"",IF([1]TDC_2021!E13="C/Départ","Départ",IF([1]TDC_2021!E13="C/Petit Rav","Petit Rav",IF([1]TDC_2021!E13="C/Gros Rav","Gros Rav",IF([1]TDC_2021!E13="A","Alerte",IF(OR([1]TDC_2021!E13="C/Eau",[1]TDC_2021!E13="Eau"),"Eau",IF([1]TDC_2021!E13="Petit Rav","Petit Rav","")))))))</f>
        <v>Petit Rav</v>
      </c>
      <c r="F16" s="5">
        <f>[1]TDC_2021!F13</f>
        <v>-135</v>
      </c>
      <c r="G16" s="5">
        <f>[1]TDC_2021!G13</f>
        <v>1511</v>
      </c>
      <c r="H16" s="5">
        <f>[1]TDC_2021!H13</f>
        <v>2360</v>
      </c>
      <c r="I16" s="6">
        <f>[1]TDC_2021!N13</f>
        <v>44428.581123945696</v>
      </c>
      <c r="J16" s="6">
        <f>[1]TDC_2021!Z13</f>
        <v>44428.733935773475</v>
      </c>
      <c r="K16" s="6">
        <f>IF([1]TDC_2021!AC13="","",[1]TDC_2021!AC13)</f>
        <v>44428.739583333336</v>
      </c>
    </row>
    <row r="17" spans="1:11" x14ac:dyDescent="0.2">
      <c r="A17" s="7"/>
      <c r="B17" s="3" t="str">
        <f>[1]TDC_2021!A14</f>
        <v>Pont de Saussa</v>
      </c>
      <c r="C17" s="4">
        <f>[1]TDC_2021!C14</f>
        <v>26.01</v>
      </c>
      <c r="D17" s="3">
        <f>[1]TDC_2021!D14</f>
        <v>1050</v>
      </c>
      <c r="E17" s="3" t="str">
        <f>IF(OR([1]TDC_2021!E14="",[1]TDC_2021!E14="C"),"",IF([1]TDC_2021!E14="C/Départ","Départ",IF([1]TDC_2021!E14="C/Petit Rav","Petit Rav",IF([1]TDC_2021!E14="C/Gros Rav","Gros Rav",IF([1]TDC_2021!E14="A","Alerte",IF(OR([1]TDC_2021!E14="C/Eau",[1]TDC_2021!E14="Eau"),"Eau",IF([1]TDC_2021!E14="Petit Rav","Petit Rav","")))))))</f>
        <v/>
      </c>
      <c r="F17" s="5">
        <f>[1]TDC_2021!F14</f>
        <v>40</v>
      </c>
      <c r="G17" s="5">
        <f>[1]TDC_2021!G14</f>
        <v>1551</v>
      </c>
      <c r="H17" s="5">
        <f>[1]TDC_2021!H14</f>
        <v>2360</v>
      </c>
      <c r="I17" s="6">
        <f>[1]TDC_2021!N14</f>
        <v>44428.584405638794</v>
      </c>
      <c r="J17" s="6">
        <f>[1]TDC_2021!Z14</f>
        <v>44428.741443948602</v>
      </c>
      <c r="K17" s="6" t="str">
        <f>IF([1]TDC_2021!AC14="","",[1]TDC_2021!AC14)</f>
        <v/>
      </c>
    </row>
    <row r="18" spans="1:11" x14ac:dyDescent="0.2">
      <c r="A18" s="7"/>
      <c r="B18" s="3" t="str">
        <f>[1]TDC_2021!A15</f>
        <v>Route Saussa</v>
      </c>
      <c r="C18" s="4">
        <f>[1]TDC_2021!C15</f>
        <v>27.54</v>
      </c>
      <c r="D18" s="3">
        <f>[1]TDC_2021!D15</f>
        <v>1310</v>
      </c>
      <c r="E18" s="3" t="str">
        <f>IF(OR([1]TDC_2021!E15="",[1]TDC_2021!E15="C"),"",IF([1]TDC_2021!E15="C/Départ","Départ",IF([1]TDC_2021!E15="C/Petit Rav","Petit Rav",IF([1]TDC_2021!E15="C/Gros Rav","Gros Rav",IF([1]TDC_2021!E15="A","Alerte",IF(OR([1]TDC_2021!E15="C/Eau",[1]TDC_2021!E15="Eau"),"Eau",IF([1]TDC_2021!E15="Petit Rav","Petit Rav","")))))))</f>
        <v/>
      </c>
      <c r="F18" s="5">
        <f>[1]TDC_2021!F15</f>
        <v>260</v>
      </c>
      <c r="G18" s="5">
        <f>[1]TDC_2021!G15</f>
        <v>1811</v>
      </c>
      <c r="H18" s="5">
        <f>[1]TDC_2021!H15</f>
        <v>2360</v>
      </c>
      <c r="I18" s="6">
        <f>[1]TDC_2021!N15</f>
        <v>44428.597169647866</v>
      </c>
      <c r="J18" s="6">
        <f>[1]TDC_2021!Z15</f>
        <v>44428.77067354606</v>
      </c>
      <c r="K18" s="6" t="str">
        <f>IF([1]TDC_2021!AC15="","",[1]TDC_2021!AC15)</f>
        <v/>
      </c>
    </row>
    <row r="19" spans="1:11" x14ac:dyDescent="0.2">
      <c r="A19" s="7"/>
      <c r="B19" s="3" t="str">
        <f>[1]TDC_2021!A16</f>
        <v>Gave d'Aspé</v>
      </c>
      <c r="C19" s="4">
        <f>[1]TDC_2021!C16</f>
        <v>28.152000000000001</v>
      </c>
      <c r="D19" s="3">
        <f>[1]TDC_2021!D16</f>
        <v>1310</v>
      </c>
      <c r="E19" s="3" t="str">
        <f>IF(OR([1]TDC_2021!E16="",[1]TDC_2021!E16="C"),"",IF([1]TDC_2021!E16="C/Départ","Départ",IF([1]TDC_2021!E16="C/Petit Rav","Petit Rav",IF([1]TDC_2021!E16="C/Gros Rav","Gros Rav",IF([1]TDC_2021!E16="A","Alerte",IF(OR([1]TDC_2021!E16="C/Eau",[1]TDC_2021!E16="Eau"),"Eau",IF([1]TDC_2021!E16="Petit Rav","Petit Rav","")))))))</f>
        <v/>
      </c>
      <c r="F19" s="5">
        <f>[1]TDC_2021!F16</f>
        <v>0</v>
      </c>
      <c r="G19" s="5">
        <f>[1]TDC_2021!G16</f>
        <v>1811</v>
      </c>
      <c r="H19" s="5">
        <f>[1]TDC_2021!H16</f>
        <v>2360</v>
      </c>
      <c r="I19" s="6">
        <f>[1]TDC_2021!N16</f>
        <v>44428.599345398368</v>
      </c>
      <c r="J19" s="6">
        <f>[1]TDC_2021!Z16</f>
        <v>44428.775674005912</v>
      </c>
      <c r="K19" s="6" t="str">
        <f>IF([1]TDC_2021!AC16="","",[1]TDC_2021!AC16)</f>
        <v/>
      </c>
    </row>
    <row r="20" spans="1:11" x14ac:dyDescent="0.2">
      <c r="A20" s="7"/>
      <c r="B20" s="3" t="str">
        <f>[1]TDC_2021!A17</f>
        <v>Pont de Saugué</v>
      </c>
      <c r="C20" s="4">
        <f>[1]TDC_2021!C17</f>
        <v>29.274000000000001</v>
      </c>
      <c r="D20" s="3">
        <f>[1]TDC_2021!D17</f>
        <v>1531</v>
      </c>
      <c r="E20" s="3" t="str">
        <f>IF(OR([1]TDC_2021!E17="",[1]TDC_2021!E17="C"),"",IF([1]TDC_2021!E17="C/Départ","Départ",IF([1]TDC_2021!E17="C/Petit Rav","Petit Rav",IF([1]TDC_2021!E17="C/Gros Rav","Gros Rav",IF([1]TDC_2021!E17="A","Alerte",IF(OR([1]TDC_2021!E17="C/Eau",[1]TDC_2021!E17="Eau"),"Eau",IF([1]TDC_2021!E17="Petit Rav","Petit Rav","")))))))</f>
        <v/>
      </c>
      <c r="F20" s="5">
        <f>[1]TDC_2021!F17</f>
        <v>221</v>
      </c>
      <c r="G20" s="5">
        <f>[1]TDC_2021!G17</f>
        <v>2032</v>
      </c>
      <c r="H20" s="5">
        <f>[1]TDC_2021!H17</f>
        <v>2360</v>
      </c>
      <c r="I20" s="6">
        <f>[1]TDC_2021!N17</f>
        <v>44428.61149915609</v>
      </c>
      <c r="J20" s="6">
        <f>[1]TDC_2021!Z17</f>
        <v>44428.803623826891</v>
      </c>
      <c r="K20" s="6" t="str">
        <f>IF([1]TDC_2021!AC17="","",[1]TDC_2021!AC17)</f>
        <v/>
      </c>
    </row>
    <row r="21" spans="1:11" x14ac:dyDescent="0.2">
      <c r="A21" s="7"/>
      <c r="B21" s="3" t="str">
        <f>[1]TDC_2021!A18</f>
        <v>Gite Saugué</v>
      </c>
      <c r="C21" s="4">
        <f>[1]TDC_2021!C18</f>
        <v>30.294</v>
      </c>
      <c r="D21" s="3">
        <f>[1]TDC_2021!D18</f>
        <v>1615</v>
      </c>
      <c r="E21" s="3" t="str">
        <f>IF(OR([1]TDC_2021!E18="",[1]TDC_2021!E18="C"),"",IF([1]TDC_2021!E18="C/Départ","Départ",IF([1]TDC_2021!E18="C/Petit Rav","Petit Rav",IF([1]TDC_2021!E18="C/Gros Rav","Gros Rav",IF([1]TDC_2021!E18="A","Alerte",IF(OR([1]TDC_2021!E18="C/Eau",[1]TDC_2021!E18="Eau"),"Eau",IF([1]TDC_2021!E18="Petit Rav","Petit Rav","")))))))</f>
        <v/>
      </c>
      <c r="F21" s="5">
        <f>[1]TDC_2021!F18</f>
        <v>84</v>
      </c>
      <c r="G21" s="5">
        <f>[1]TDC_2021!G18</f>
        <v>2116</v>
      </c>
      <c r="H21" s="5">
        <f>[1]TDC_2021!H18</f>
        <v>2360</v>
      </c>
      <c r="I21" s="6">
        <f>[1]TDC_2021!N18</f>
        <v>44428.617001320039</v>
      </c>
      <c r="J21" s="6">
        <f>[1]TDC_2021!Z18</f>
        <v>44428.816321019258</v>
      </c>
      <c r="K21" s="6" t="str">
        <f>IF([1]TDC_2021!AC18="","",[1]TDC_2021!AC18)</f>
        <v/>
      </c>
    </row>
    <row r="22" spans="1:11" x14ac:dyDescent="0.2">
      <c r="A22" s="7"/>
      <c r="B22" s="3" t="str">
        <f>[1]TDC_2021!A19</f>
        <v>Hount de Ourious</v>
      </c>
      <c r="C22" s="4">
        <f>[1]TDC_2021!C19</f>
        <v>31.62</v>
      </c>
      <c r="D22" s="3">
        <f>[1]TDC_2021!D19</f>
        <v>1665</v>
      </c>
      <c r="E22" s="3" t="str">
        <f>IF(OR([1]TDC_2021!E19="",[1]TDC_2021!E19="C"),"",IF([1]TDC_2021!E19="C/Départ","Départ",IF([1]TDC_2021!E19="C/Petit Rav","Petit Rav",IF([1]TDC_2021!E19="C/Gros Rav","Gros Rav",IF([1]TDC_2021!E19="A","Alerte",IF(OR([1]TDC_2021!E19="C/Eau",[1]TDC_2021!E19="Eau"),"Eau",IF([1]TDC_2021!E19="Petit Rav","Petit Rav","")))))))</f>
        <v/>
      </c>
      <c r="F22" s="5">
        <f>[1]TDC_2021!F19</f>
        <v>50</v>
      </c>
      <c r="G22" s="5">
        <f>[1]TDC_2021!G19</f>
        <v>2166</v>
      </c>
      <c r="H22" s="5">
        <f>[1]TDC_2021!H19</f>
        <v>2360</v>
      </c>
      <c r="I22" s="6">
        <f>[1]TDC_2021!N19</f>
        <v>44428.622627289173</v>
      </c>
      <c r="J22" s="6">
        <f>[1]TDC_2021!Z19</f>
        <v>44428.829324406863</v>
      </c>
      <c r="K22" s="6" t="str">
        <f>IF([1]TDC_2021!AC19="","",[1]TDC_2021!AC19)</f>
        <v/>
      </c>
    </row>
    <row r="23" spans="1:11" x14ac:dyDescent="0.2">
      <c r="A23" s="7"/>
      <c r="B23" s="3" t="str">
        <f>[1]TDC_2021!A20</f>
        <v>Haut Bareilles</v>
      </c>
      <c r="C23" s="4">
        <f>[1]TDC_2021!C20</f>
        <v>32.984760000000001</v>
      </c>
      <c r="D23" s="3">
        <f>[1]TDC_2021!D20</f>
        <v>1495</v>
      </c>
      <c r="E23" s="3" t="str">
        <f>IF(OR([1]TDC_2021!E20="",[1]TDC_2021!E20="C"),"",IF([1]TDC_2021!E20="C/Départ","Départ",IF([1]TDC_2021!E20="C/Petit Rav","Petit Rav",IF([1]TDC_2021!E20="C/Gros Rav","Gros Rav",IF([1]TDC_2021!E20="A","Alerte",IF(OR([1]TDC_2021!E20="C/Eau",[1]TDC_2021!E20="Eau"),"Eau",IF([1]TDC_2021!E20="Petit Rav","Petit Rav","")))))))</f>
        <v/>
      </c>
      <c r="F23" s="5">
        <f>[1]TDC_2021!F20</f>
        <v>-170</v>
      </c>
      <c r="G23" s="5">
        <f>[1]TDC_2021!G20</f>
        <v>2166</v>
      </c>
      <c r="H23" s="5">
        <f>[1]TDC_2021!H20</f>
        <v>2530</v>
      </c>
      <c r="I23" s="6">
        <f>[1]TDC_2021!N20</f>
        <v>44428.628197430837</v>
      </c>
      <c r="J23" s="6">
        <f>[1]TDC_2021!Z20</f>
        <v>44428.842219622849</v>
      </c>
      <c r="K23" s="6" t="str">
        <f>IF([1]TDC_2021!AC20="","",[1]TDC_2021!AC20)</f>
        <v/>
      </c>
    </row>
    <row r="24" spans="1:11" x14ac:dyDescent="0.2">
      <c r="A24" s="7"/>
      <c r="B24" s="3" t="str">
        <f>[1]TDC_2021!A21</f>
        <v>Tesi</v>
      </c>
      <c r="C24" s="4">
        <f>[1]TDC_2021!C21</f>
        <v>33.252000000000002</v>
      </c>
      <c r="D24" s="3">
        <f>[1]TDC_2021!D21</f>
        <v>1560</v>
      </c>
      <c r="E24" s="3" t="str">
        <f>IF(OR([1]TDC_2021!E21="",[1]TDC_2021!E21="C"),"",IF([1]TDC_2021!E21="C/Départ","Départ",IF([1]TDC_2021!E21="C/Petit Rav","Petit Rav",IF([1]TDC_2021!E21="C/Gros Rav","Gros Rav",IF([1]TDC_2021!E21="A","Alerte",IF(OR([1]TDC_2021!E21="C/Eau",[1]TDC_2021!E21="Eau"),"Eau",IF([1]TDC_2021!E21="Petit Rav","Petit Rav","")))))))</f>
        <v/>
      </c>
      <c r="F24" s="5">
        <f>[1]TDC_2021!F21</f>
        <v>65</v>
      </c>
      <c r="G24" s="5">
        <f>[1]TDC_2021!G21</f>
        <v>2231</v>
      </c>
      <c r="H24" s="5">
        <f>[1]TDC_2021!H21</f>
        <v>2530</v>
      </c>
      <c r="I24" s="6">
        <f>[1]TDC_2021!N21</f>
        <v>44428.630775806487</v>
      </c>
      <c r="J24" s="6">
        <f>[1]TDC_2021!Z21</f>
        <v>44428.848198334388</v>
      </c>
      <c r="K24" s="6" t="str">
        <f>IF([1]TDC_2021!AC21="","",[1]TDC_2021!AC21)</f>
        <v/>
      </c>
    </row>
    <row r="25" spans="1:11" x14ac:dyDescent="0.2">
      <c r="A25" s="7"/>
      <c r="B25" s="3" t="str">
        <f>[1]TDC_2021!A22</f>
        <v>Pont de St Savin</v>
      </c>
      <c r="C25" s="4">
        <f>[1]TDC_2021!C22</f>
        <v>34.687139999999999</v>
      </c>
      <c r="D25" s="3">
        <f>[1]TDC_2021!D22</f>
        <v>1445</v>
      </c>
      <c r="E25" s="3" t="str">
        <f>IF(OR([1]TDC_2021!E22="",[1]TDC_2021!E22="C"),"",IF([1]TDC_2021!E22="C/Départ","Départ",IF([1]TDC_2021!E22="C/Petit Rav","Petit Rav",IF([1]TDC_2021!E22="C/Gros Rav","Gros Rav",IF([1]TDC_2021!E22="A","Alerte",IF(OR([1]TDC_2021!E22="C/Eau",[1]TDC_2021!E22="Eau"),"Eau",IF([1]TDC_2021!E22="Petit Rav","Petit Rav","")))))))</f>
        <v/>
      </c>
      <c r="F25" s="5">
        <f>[1]TDC_2021!F22</f>
        <v>-115</v>
      </c>
      <c r="G25" s="5">
        <f>[1]TDC_2021!G22</f>
        <v>2231</v>
      </c>
      <c r="H25" s="5">
        <f>[1]TDC_2021!H22</f>
        <v>2645</v>
      </c>
      <c r="I25" s="6">
        <f>[1]TDC_2021!N22</f>
        <v>44428.636235510021</v>
      </c>
      <c r="J25" s="6">
        <f>[1]TDC_2021!Z22</f>
        <v>44428.860867697535</v>
      </c>
      <c r="K25" s="6" t="str">
        <f>IF([1]TDC_2021!AC22="","",[1]TDC_2021!AC22)</f>
        <v/>
      </c>
    </row>
    <row r="26" spans="1:11" x14ac:dyDescent="0.2">
      <c r="A26" s="7"/>
      <c r="B26" s="3" t="str">
        <f>[1]TDC_2021!A23</f>
        <v>Granges de Holle</v>
      </c>
      <c r="C26" s="4">
        <f>[1]TDC_2021!C23</f>
        <v>35.700000000000003</v>
      </c>
      <c r="D26" s="3">
        <f>[1]TDC_2021!D23</f>
        <v>1510</v>
      </c>
      <c r="E26" s="3" t="str">
        <f>IF(OR([1]TDC_2021!E23="",[1]TDC_2021!E23="C"),"",IF([1]TDC_2021!E23="C/Départ","Départ",IF([1]TDC_2021!E23="C/Petit Rav","Petit Rav",IF([1]TDC_2021!E23="C/Gros Rav","Gros Rav",IF([1]TDC_2021!E23="A","Alerte",IF(OR([1]TDC_2021!E23="C/Eau",[1]TDC_2021!E23="Eau"),"Eau",IF([1]TDC_2021!E23="Petit Rav","Petit Rav","")))))))</f>
        <v/>
      </c>
      <c r="F26" s="5">
        <f>[1]TDC_2021!F23</f>
        <v>65</v>
      </c>
      <c r="G26" s="5">
        <f>[1]TDC_2021!G23</f>
        <v>2296</v>
      </c>
      <c r="H26" s="5">
        <f>[1]TDC_2021!H23</f>
        <v>2645</v>
      </c>
      <c r="I26" s="6">
        <f>[1]TDC_2021!N23</f>
        <v>44428.641273256144</v>
      </c>
      <c r="J26" s="6">
        <f>[1]TDC_2021!Z23</f>
        <v>44428.872576464084</v>
      </c>
      <c r="K26" s="6" t="str">
        <f>IF([1]TDC_2021!AC23="","",[1]TDC_2021!AC23)</f>
        <v/>
      </c>
    </row>
    <row r="27" spans="1:11" x14ac:dyDescent="0.2">
      <c r="A27" s="7" t="s">
        <v>28</v>
      </c>
      <c r="B27" s="3" t="str">
        <f>[1]TDC_2021!A24</f>
        <v>Gavarnie</v>
      </c>
      <c r="C27" s="4">
        <f>[1]TDC_2021!C24</f>
        <v>37.385040000000004</v>
      </c>
      <c r="D27" s="3">
        <f>[1]TDC_2021!D24</f>
        <v>1390</v>
      </c>
      <c r="E27" s="3" t="str">
        <f>IF(OR([1]TDC_2021!E24="",[1]TDC_2021!E24="C"),"",IF([1]TDC_2021!E24="C/Départ","Départ",IF([1]TDC_2021!E24="C/Petit Rav","Petit Rav",IF([1]TDC_2021!E24="C/Gros Rav","Gros Rav",IF([1]TDC_2021!E24="A","Alerte",IF(OR([1]TDC_2021!E24="C/Eau",[1]TDC_2021!E24="Eau"),"Eau",IF([1]TDC_2021!E24="Petit Rav","Petit Rav","")))))))</f>
        <v>Gros Rav</v>
      </c>
      <c r="F27" s="5">
        <f>[1]TDC_2021!F24</f>
        <v>-120</v>
      </c>
      <c r="G27" s="5">
        <f>[1]TDC_2021!G24</f>
        <v>2296</v>
      </c>
      <c r="H27" s="5">
        <f>[1]TDC_2021!H24</f>
        <v>2765</v>
      </c>
      <c r="I27" s="6">
        <f>[1]TDC_2021!N24</f>
        <v>44428.646979534657</v>
      </c>
      <c r="J27" s="6">
        <f>[1]TDC_2021!Z24</f>
        <v>44428.885858543348</v>
      </c>
      <c r="K27" s="6">
        <f>IF([1]TDC_2021!AC24="","",[1]TDC_2021!AC24)</f>
        <v>44428.895833333336</v>
      </c>
    </row>
    <row r="28" spans="1:11" x14ac:dyDescent="0.2">
      <c r="A28" s="7"/>
      <c r="B28" s="3" t="str">
        <f>[1]TDC_2021!A25</f>
        <v>Monument</v>
      </c>
      <c r="C28" s="4">
        <f>[1]TDC_2021!C25</f>
        <v>38.964000000000006</v>
      </c>
      <c r="D28" s="3">
        <f>[1]TDC_2021!D25</f>
        <v>1470</v>
      </c>
      <c r="E28" s="3" t="str">
        <f>IF(OR([1]TDC_2021!E25="",[1]TDC_2021!E25="C"),"",IF([1]TDC_2021!E25="C/Départ","Départ",IF([1]TDC_2021!E25="C/Petit Rav","Petit Rav",IF([1]TDC_2021!E25="C/Gros Rav","Gros Rav",IF([1]TDC_2021!E25="A","Alerte",IF(OR([1]TDC_2021!E25="C/Eau",[1]TDC_2021!E25="Eau"),"Eau",IF([1]TDC_2021!E25="Petit Rav","Petit Rav","")))))))</f>
        <v/>
      </c>
      <c r="F28" s="5">
        <f>[1]TDC_2021!F25</f>
        <v>80</v>
      </c>
      <c r="G28" s="5">
        <f>[1]TDC_2021!G25</f>
        <v>2376</v>
      </c>
      <c r="H28" s="5">
        <f>[1]TDC_2021!H25</f>
        <v>2765</v>
      </c>
      <c r="I28" s="6">
        <f>[1]TDC_2021!N25</f>
        <v>44428.654305781834</v>
      </c>
      <c r="J28" s="6">
        <f>[1]TDC_2021!Z25</f>
        <v>44428.902939827094</v>
      </c>
      <c r="K28" s="6" t="str">
        <f>IF([1]TDC_2021!AC25="","",[1]TDC_2021!AC25)</f>
        <v/>
      </c>
    </row>
    <row r="29" spans="1:11" x14ac:dyDescent="0.2">
      <c r="A29" s="7"/>
      <c r="B29" s="3" t="str">
        <f>[1]TDC_2021!A26</f>
        <v>Entrée PN</v>
      </c>
      <c r="C29" s="4">
        <f>[1]TDC_2021!C26</f>
        <v>39.677999999999997</v>
      </c>
      <c r="D29" s="3">
        <f>[1]TDC_2021!D26</f>
        <v>1450</v>
      </c>
      <c r="E29" s="3" t="str">
        <f>IF(OR([1]TDC_2021!E26="",[1]TDC_2021!E26="C"),"",IF([1]TDC_2021!E26="C/Départ","Départ",IF([1]TDC_2021!E26="C/Petit Rav","Petit Rav",IF([1]TDC_2021!E26="C/Gros Rav","Gros Rav",IF([1]TDC_2021!E26="A","Alerte",IF(OR([1]TDC_2021!E26="C/Eau",[1]TDC_2021!E26="Eau"),"Eau",IF([1]TDC_2021!E26="Petit Rav","Petit Rav","")))))))</f>
        <v/>
      </c>
      <c r="F29" s="5">
        <f>[1]TDC_2021!F26</f>
        <v>-20</v>
      </c>
      <c r="G29" s="5">
        <f>[1]TDC_2021!G26</f>
        <v>2376</v>
      </c>
      <c r="H29" s="5">
        <f>[1]TDC_2021!H26</f>
        <v>2785</v>
      </c>
      <c r="I29" s="6">
        <f>[1]TDC_2021!N26</f>
        <v>44428.656803058337</v>
      </c>
      <c r="J29" s="6">
        <f>[1]TDC_2021!Z26</f>
        <v>44428.908774844938</v>
      </c>
      <c r="K29" s="6" t="str">
        <f>IF([1]TDC_2021!AC26="","",[1]TDC_2021!AC26)</f>
        <v/>
      </c>
    </row>
    <row r="30" spans="1:11" x14ac:dyDescent="0.2">
      <c r="A30" s="7" t="s">
        <v>28</v>
      </c>
      <c r="B30" s="3" t="str">
        <f>[1]TDC_2021!A27</f>
        <v>Hotellerie du Cirque</v>
      </c>
      <c r="C30" s="4">
        <f>[1]TDC_2021!C27</f>
        <v>40.902000000000001</v>
      </c>
      <c r="D30" s="3">
        <f>[1]TDC_2021!D27</f>
        <v>1550</v>
      </c>
      <c r="E30" s="3" t="str">
        <f>IF(OR([1]TDC_2021!E27="",[1]TDC_2021!E27="C"),"",IF([1]TDC_2021!E27="C/Départ","Départ",IF([1]TDC_2021!E27="C/Petit Rav","Petit Rav",IF([1]TDC_2021!E27="C/Gros Rav","Gros Rav",IF([1]TDC_2021!E27="A","Alerte",IF(OR([1]TDC_2021!E27="C/Eau",[1]TDC_2021!E27="Eau"),"Eau",IF([1]TDC_2021!E27="Petit Rav","Petit Rav","")))))))</f>
        <v/>
      </c>
      <c r="F30" s="5">
        <f>[1]TDC_2021!F27</f>
        <v>100</v>
      </c>
      <c r="G30" s="5">
        <f>[1]TDC_2021!G27</f>
        <v>2476</v>
      </c>
      <c r="H30" s="5">
        <f>[1]TDC_2021!H27</f>
        <v>2785</v>
      </c>
      <c r="I30" s="6">
        <f>[1]TDC_2021!N27</f>
        <v>44428.664184864982</v>
      </c>
      <c r="J30" s="6">
        <f>[1]TDC_2021!Z27</f>
        <v>44428.92603554036</v>
      </c>
      <c r="K30" s="6" t="str">
        <f>IF([1]TDC_2021!AC27="","",[1]TDC_2021!AC27)</f>
        <v/>
      </c>
    </row>
    <row r="31" spans="1:11" x14ac:dyDescent="0.2">
      <c r="A31" s="7"/>
      <c r="B31" s="3" t="str">
        <f>[1]TDC_2021!A28</f>
        <v>Ruisseau de Pailla</v>
      </c>
      <c r="C31" s="4">
        <f>[1]TDC_2021!C28</f>
        <v>43.35</v>
      </c>
      <c r="D31" s="3">
        <f>[1]TDC_2021!D28</f>
        <v>1750</v>
      </c>
      <c r="E31" s="3" t="str">
        <f>IF(OR([1]TDC_2021!E28="",[1]TDC_2021!E28="C"),"",IF([1]TDC_2021!E28="C/Départ","Départ",IF([1]TDC_2021!E28="C/Petit Rav","Petit Rav",IF([1]TDC_2021!E28="C/Gros Rav","Gros Rav",IF([1]TDC_2021!E28="A","Alerte",IF(OR([1]TDC_2021!E28="C/Eau",[1]TDC_2021!E28="Eau"),"Eau",IF([1]TDC_2021!E28="Petit Rav","Petit Rav","")))))))</f>
        <v/>
      </c>
      <c r="F31" s="5">
        <f>[1]TDC_2021!F28</f>
        <v>200</v>
      </c>
      <c r="G31" s="5">
        <f>[1]TDC_2021!G28</f>
        <v>2676</v>
      </c>
      <c r="H31" s="5">
        <f>[1]TDC_2021!H28</f>
        <v>2785</v>
      </c>
      <c r="I31" s="6">
        <f>[1]TDC_2021!N28</f>
        <v>44428.678995245173</v>
      </c>
      <c r="J31" s="6">
        <f>[1]TDC_2021!Z28</f>
        <v>44428.96074215987</v>
      </c>
      <c r="K31" s="6" t="str">
        <f>IF([1]TDC_2021!AC28="","",[1]TDC_2021!AC28)</f>
        <v/>
      </c>
    </row>
    <row r="32" spans="1:11" x14ac:dyDescent="0.2">
      <c r="A32" s="7" t="s">
        <v>28</v>
      </c>
      <c r="B32" s="3" t="str">
        <f>[1]TDC_2021!A29</f>
        <v>Refuge d'Espuguettes</v>
      </c>
      <c r="C32" s="4">
        <f>[1]TDC_2021!C29</f>
        <v>44.981999999999999</v>
      </c>
      <c r="D32" s="3">
        <f>[1]TDC_2021!D29</f>
        <v>2015</v>
      </c>
      <c r="E32" s="3" t="str">
        <f>IF(OR([1]TDC_2021!E29="",[1]TDC_2021!E29="C"),"",IF([1]TDC_2021!E29="C/Départ","Départ",IF([1]TDC_2021!E29="C/Petit Rav","Petit Rav",IF([1]TDC_2021!E29="C/Gros Rav","Gros Rav",IF([1]TDC_2021!E29="A","Alerte",IF(OR([1]TDC_2021!E29="C/Eau",[1]TDC_2021!E29="Eau"),"Eau",IF([1]TDC_2021!E29="Petit Rav","Petit Rav","")))))))</f>
        <v>Petit Rav</v>
      </c>
      <c r="F32" s="5">
        <f>[1]TDC_2021!F29</f>
        <v>265</v>
      </c>
      <c r="G32" s="5">
        <f>[1]TDC_2021!G29</f>
        <v>2941</v>
      </c>
      <c r="H32" s="5">
        <f>[1]TDC_2021!H29</f>
        <v>2785</v>
      </c>
      <c r="I32" s="6">
        <f>[1]TDC_2021!N29</f>
        <v>44428.691554273551</v>
      </c>
      <c r="J32" s="6">
        <f>[1]TDC_2021!Z29</f>
        <v>44428.990303741113</v>
      </c>
      <c r="K32" s="6">
        <f>IF([1]TDC_2021!AC29="","",[1]TDC_2021!AC29)</f>
        <v>44429</v>
      </c>
    </row>
    <row r="33" spans="1:11" x14ac:dyDescent="0.2">
      <c r="A33" s="7"/>
      <c r="B33" s="3" t="str">
        <f>[1]TDC_2021!A30</f>
        <v>Hourquette d'Alans</v>
      </c>
      <c r="C33" s="4">
        <f>[1]TDC_2021!C30</f>
        <v>47.327999999999996</v>
      </c>
      <c r="D33" s="3">
        <f>[1]TDC_2021!D30</f>
        <v>2425</v>
      </c>
      <c r="E33" s="3" t="str">
        <f>IF(OR([1]TDC_2021!E30="",[1]TDC_2021!E30="C"),"",IF([1]TDC_2021!E30="C/Départ","Départ",IF([1]TDC_2021!E30="C/Petit Rav","Petit Rav",IF([1]TDC_2021!E30="C/Gros Rav","Gros Rav",IF([1]TDC_2021!E30="A","Alerte",IF(OR([1]TDC_2021!E30="C/Eau",[1]TDC_2021!E30="Eau"),"Eau",IF([1]TDC_2021!E30="Petit Rav","Petit Rav","")))))))</f>
        <v/>
      </c>
      <c r="F33" s="5">
        <f>[1]TDC_2021!F30</f>
        <v>410</v>
      </c>
      <c r="G33" s="5">
        <f>[1]TDC_2021!G30</f>
        <v>3351</v>
      </c>
      <c r="H33" s="5">
        <f>[1]TDC_2021!H30</f>
        <v>2785</v>
      </c>
      <c r="I33" s="6">
        <f>[1]TDC_2021!N30</f>
        <v>44428.710487839613</v>
      </c>
      <c r="J33" s="6">
        <f>[1]TDC_2021!Z30</f>
        <v>44429.035039255767</v>
      </c>
      <c r="K33" s="6" t="str">
        <f>IF([1]TDC_2021!AC30="","",[1]TDC_2021!AC30)</f>
        <v/>
      </c>
    </row>
    <row r="34" spans="1:11" x14ac:dyDescent="0.2">
      <c r="A34" s="7"/>
      <c r="B34" s="3" t="str">
        <f>[1]TDC_2021!A31</f>
        <v>Sortie PN</v>
      </c>
      <c r="C34" s="4">
        <f>[1]TDC_2021!C31</f>
        <v>52.122</v>
      </c>
      <c r="D34" s="3">
        <f>[1]TDC_2021!D31</f>
        <v>1735</v>
      </c>
      <c r="E34" s="3" t="str">
        <f>IF(OR([1]TDC_2021!E31="",[1]TDC_2021!E31="C"),"",IF([1]TDC_2021!E31="C/Départ","Départ",IF([1]TDC_2021!E31="C/Petit Rav","Petit Rav",IF([1]TDC_2021!E31="C/Gros Rav","Gros Rav",IF([1]TDC_2021!E31="A","Alerte",IF(OR([1]TDC_2021!E31="C/Eau",[1]TDC_2021!E31="Eau"),"Eau",IF([1]TDC_2021!E31="Petit Rav","Petit Rav","")))))))</f>
        <v/>
      </c>
      <c r="F34" s="5">
        <f>[1]TDC_2021!F31</f>
        <v>-690</v>
      </c>
      <c r="G34" s="5">
        <f>[1]TDC_2021!G31</f>
        <v>3351</v>
      </c>
      <c r="H34" s="5">
        <f>[1]TDC_2021!H31</f>
        <v>3475</v>
      </c>
      <c r="I34" s="6">
        <f>[1]TDC_2021!N31</f>
        <v>44428.731435285437</v>
      </c>
      <c r="J34" s="6">
        <f>[1]TDC_2021!Z31</f>
        <v>44429.084820815566</v>
      </c>
      <c r="K34" s="6" t="str">
        <f>IF([1]TDC_2021!AC31="","",[1]TDC_2021!AC31)</f>
        <v/>
      </c>
    </row>
    <row r="35" spans="1:11" x14ac:dyDescent="0.2">
      <c r="A35" s="7"/>
      <c r="B35" s="3" t="str">
        <f>[1]TDC_2021!A32</f>
        <v>Passerelle</v>
      </c>
      <c r="C35" s="4">
        <f>[1]TDC_2021!C32</f>
        <v>53.652000000000001</v>
      </c>
      <c r="D35" s="3">
        <f>[1]TDC_2021!D32</f>
        <v>1681</v>
      </c>
      <c r="E35" s="3" t="str">
        <f>IF(OR([1]TDC_2021!E32="",[1]TDC_2021!E32="C"),"",IF([1]TDC_2021!E32="C/Départ","Départ",IF([1]TDC_2021!E32="C/Petit Rav","Petit Rav",IF([1]TDC_2021!E32="C/Gros Rav","Gros Rav",IF([1]TDC_2021!E32="A","Alerte",IF(OR([1]TDC_2021!E32="C/Eau",[1]TDC_2021!E32="Eau"),"Eau",IF([1]TDC_2021!E32="Petit Rav","Petit Rav","")))))))</f>
        <v/>
      </c>
      <c r="F35" s="5">
        <f>[1]TDC_2021!F32</f>
        <v>-54</v>
      </c>
      <c r="G35" s="5">
        <f>[1]TDC_2021!G32</f>
        <v>3351</v>
      </c>
      <c r="H35" s="5">
        <f>[1]TDC_2021!H32</f>
        <v>3529</v>
      </c>
      <c r="I35" s="6">
        <f>[1]TDC_2021!N32</f>
        <v>44428.737043020155</v>
      </c>
      <c r="J35" s="6">
        <f>[1]TDC_2021!Z32</f>
        <v>44429.098234638986</v>
      </c>
      <c r="K35" s="6" t="str">
        <f>IF([1]TDC_2021!AC32="","",[1]TDC_2021!AC32)</f>
        <v/>
      </c>
    </row>
    <row r="36" spans="1:11" x14ac:dyDescent="0.2">
      <c r="A36" s="7"/>
      <c r="B36" s="3" t="str">
        <f>[1]TDC_2021!A33</f>
        <v>Lac des Gloriettes</v>
      </c>
      <c r="C36" s="4">
        <f>[1]TDC_2021!C33</f>
        <v>54.573059999999998</v>
      </c>
      <c r="D36" s="3">
        <f>[1]TDC_2021!D33</f>
        <v>1680</v>
      </c>
      <c r="E36" s="3" t="str">
        <f>IF(OR([1]TDC_2021!E33="",[1]TDC_2021!E33="C"),"",IF([1]TDC_2021!E33="C/Départ","Départ",IF([1]TDC_2021!E33="C/Petit Rav","Petit Rav",IF([1]TDC_2021!E33="C/Gros Rav","Gros Rav",IF([1]TDC_2021!E33="A","Alerte",IF(OR([1]TDC_2021!E33="C/Eau",[1]TDC_2021!E33="Eau"),"Eau",IF([1]TDC_2021!E33="Petit Rav","Petit Rav","")))))))</f>
        <v/>
      </c>
      <c r="F36" s="5">
        <f>[1]TDC_2021!F33</f>
        <v>-1</v>
      </c>
      <c r="G36" s="5">
        <f>[1]TDC_2021!G33</f>
        <v>3351</v>
      </c>
      <c r="H36" s="5">
        <f>[1]TDC_2021!H33</f>
        <v>3530</v>
      </c>
      <c r="I36" s="6">
        <f>[1]TDC_2021!N33</f>
        <v>44428.740210738353</v>
      </c>
      <c r="J36" s="6">
        <f>[1]TDC_2021!Z33</f>
        <v>44429.105825195482</v>
      </c>
      <c r="K36" s="6" t="str">
        <f>IF([1]TDC_2021!AC33="","",[1]TDC_2021!AC33)</f>
        <v/>
      </c>
    </row>
    <row r="37" spans="1:11" x14ac:dyDescent="0.2">
      <c r="A37" s="7"/>
      <c r="B37" s="3" t="str">
        <f>[1]TDC_2021!A34</f>
        <v>Granges Gargantan</v>
      </c>
      <c r="C37" s="4">
        <f>[1]TDC_2021!C34</f>
        <v>55.385999999999996</v>
      </c>
      <c r="D37" s="3">
        <f>[1]TDC_2021!D34</f>
        <v>1760</v>
      </c>
      <c r="E37" s="3" t="str">
        <f>IF(OR([1]TDC_2021!E34="",[1]TDC_2021!E34="C"),"",IF([1]TDC_2021!E34="C/Départ","Départ",IF([1]TDC_2021!E34="C/Petit Rav","Petit Rav",IF([1]TDC_2021!E34="C/Gros Rav","Gros Rav",IF([1]TDC_2021!E34="A","Alerte",IF(OR([1]TDC_2021!E34="C/Eau",[1]TDC_2021!E34="Eau"),"Eau",IF([1]TDC_2021!E34="Petit Rav","Petit Rav","")))))))</f>
        <v/>
      </c>
      <c r="F37" s="5">
        <f>[1]TDC_2021!F34</f>
        <v>80</v>
      </c>
      <c r="G37" s="5">
        <f>[1]TDC_2021!G34</f>
        <v>3431</v>
      </c>
      <c r="H37" s="5">
        <f>[1]TDC_2021!H34</f>
        <v>3530</v>
      </c>
      <c r="I37" s="6">
        <f>[1]TDC_2021!N34</f>
        <v>44428.745203641927</v>
      </c>
      <c r="J37" s="6">
        <f>[1]TDC_2021!Z34</f>
        <v>44429.117801197164</v>
      </c>
      <c r="K37" s="6" t="str">
        <f>IF([1]TDC_2021!AC34="","",[1]TDC_2021!AC34)</f>
        <v/>
      </c>
    </row>
    <row r="38" spans="1:11" x14ac:dyDescent="0.2">
      <c r="A38" s="7"/>
      <c r="B38" s="3" t="str">
        <f>[1]TDC_2021!A35</f>
        <v>Hount de Clouzet</v>
      </c>
      <c r="C38" s="4">
        <f>[1]TDC_2021!C35</f>
        <v>57.731999999999999</v>
      </c>
      <c r="D38" s="3">
        <f>[1]TDC_2021!D35</f>
        <v>1660</v>
      </c>
      <c r="E38" s="3" t="str">
        <f>IF(OR([1]TDC_2021!E35="",[1]TDC_2021!E35="C"),"",IF([1]TDC_2021!E35="C/Départ","Départ",IF([1]TDC_2021!E35="C/Petit Rav","Petit Rav",IF([1]TDC_2021!E35="C/Gros Rav","Gros Rav",IF([1]TDC_2021!E35="A","Alerte",IF(OR([1]TDC_2021!E35="C/Eau",[1]TDC_2021!E35="Eau"),"Eau",IF([1]TDC_2021!E35="Petit Rav","Petit Rav","")))))))</f>
        <v/>
      </c>
      <c r="F38" s="5">
        <f>[1]TDC_2021!F35</f>
        <v>-100</v>
      </c>
      <c r="G38" s="5">
        <f>[1]TDC_2021!G35</f>
        <v>3431</v>
      </c>
      <c r="H38" s="5">
        <f>[1]TDC_2021!H35</f>
        <v>3630</v>
      </c>
      <c r="I38" s="6">
        <f>[1]TDC_2021!N35</f>
        <v>44428.7539714788</v>
      </c>
      <c r="J38" s="6">
        <f>[1]TDC_2021!Z35</f>
        <v>44429.138864851979</v>
      </c>
      <c r="K38" s="6" t="str">
        <f>IF([1]TDC_2021!AC35="","",[1]TDC_2021!AC35)</f>
        <v/>
      </c>
    </row>
    <row r="39" spans="1:11" x14ac:dyDescent="0.2">
      <c r="A39" s="7" t="s">
        <v>28</v>
      </c>
      <c r="B39" s="3" t="str">
        <f>[1]TDC_2021!A36</f>
        <v>Gèdre</v>
      </c>
      <c r="C39" s="4">
        <f>[1]TDC_2021!C36</f>
        <v>61.097999999999999</v>
      </c>
      <c r="D39" s="3">
        <f>[1]TDC_2021!D36</f>
        <v>1010</v>
      </c>
      <c r="E39" s="3" t="str">
        <f>IF(OR([1]TDC_2021!E36="",[1]TDC_2021!E36="C"),"",IF([1]TDC_2021!E36="C/Départ","Départ",IF([1]TDC_2021!E36="C/Petit Rav","Petit Rav",IF([1]TDC_2021!E36="C/Gros Rav","Gros Rav",IF([1]TDC_2021!E36="A","Alerte",IF(OR([1]TDC_2021!E36="C/Eau",[1]TDC_2021!E36="Eau"),"Eau",IF([1]TDC_2021!E36="Petit Rav","Petit Rav","")))))))</f>
        <v>Petit Rav</v>
      </c>
      <c r="F39" s="5">
        <f>[1]TDC_2021!F36</f>
        <v>-650</v>
      </c>
      <c r="G39" s="5">
        <f>[1]TDC_2021!G36</f>
        <v>3431</v>
      </c>
      <c r="H39" s="5">
        <f>[1]TDC_2021!H36</f>
        <v>4280</v>
      </c>
      <c r="I39" s="6">
        <f>[1]TDC_2021!N36</f>
        <v>44428.770100600857</v>
      </c>
      <c r="J39" s="6">
        <f>[1]TDC_2021!Z36</f>
        <v>44429.177720827043</v>
      </c>
      <c r="K39" s="6">
        <f>IF([1]TDC_2021!AC36="","",[1]TDC_2021!AC36)</f>
        <v>44429.1875</v>
      </c>
    </row>
    <row r="40" spans="1:11" x14ac:dyDescent="0.2">
      <c r="A40" s="7"/>
      <c r="B40" s="3" t="str">
        <f>[1]TDC_2021!A37</f>
        <v>Trimbareilles</v>
      </c>
      <c r="C40" s="4">
        <f>[1]TDC_2021!C37</f>
        <v>64.260000000000005</v>
      </c>
      <c r="D40" s="3">
        <f>[1]TDC_2021!D37</f>
        <v>1006</v>
      </c>
      <c r="E40" s="3" t="str">
        <f>IF(OR([1]TDC_2021!E37="",[1]TDC_2021!E37="C"),"",IF([1]TDC_2021!E37="C/Départ","Départ",IF([1]TDC_2021!E37="C/Petit Rav","Petit Rav",IF([1]TDC_2021!E37="C/Gros Rav","Gros Rav",IF([1]TDC_2021!E37="A","Alerte",IF(OR([1]TDC_2021!E37="C/Eau",[1]TDC_2021!E37="Eau"),"Eau",IF([1]TDC_2021!E37="Petit Rav","Petit Rav","")))))))</f>
        <v/>
      </c>
      <c r="F40" s="5">
        <f>[1]TDC_2021!F37</f>
        <v>-4</v>
      </c>
      <c r="G40" s="5">
        <f>[1]TDC_2021!G37</f>
        <v>3431</v>
      </c>
      <c r="H40" s="5">
        <f>[1]TDC_2021!H37</f>
        <v>4284</v>
      </c>
      <c r="I40" s="6">
        <f>[1]TDC_2021!N37</f>
        <v>44428.781134577875</v>
      </c>
      <c r="J40" s="6">
        <f>[1]TDC_2021!Z37</f>
        <v>44429.204439915862</v>
      </c>
      <c r="K40" s="6" t="str">
        <f>IF([1]TDC_2021!AC37="","",[1]TDC_2021!AC37)</f>
        <v/>
      </c>
    </row>
    <row r="41" spans="1:11" x14ac:dyDescent="0.2">
      <c r="A41" s="7"/>
      <c r="B41" s="3" t="str">
        <f>[1]TDC_2021!A38</f>
        <v>Arrode</v>
      </c>
      <c r="C41" s="4">
        <f>[1]TDC_2021!C38</f>
        <v>66.518280000000004</v>
      </c>
      <c r="D41" s="3">
        <f>[1]TDC_2021!D38</f>
        <v>1410</v>
      </c>
      <c r="E41" s="3" t="str">
        <f>IF(OR([1]TDC_2021!E38="",[1]TDC_2021!E38="C"),"",IF([1]TDC_2021!E38="C/Départ","Départ",IF([1]TDC_2021!E38="C/Petit Rav","Petit Rav",IF([1]TDC_2021!E38="C/Gros Rav","Gros Rav",IF([1]TDC_2021!E38="A","Alerte",IF(OR([1]TDC_2021!E38="C/Eau",[1]TDC_2021!E38="Eau"),"Eau",IF([1]TDC_2021!E38="Petit Rav","Petit Rav","")))))))</f>
        <v/>
      </c>
      <c r="F41" s="5">
        <f>[1]TDC_2021!F38</f>
        <v>404</v>
      </c>
      <c r="G41" s="5">
        <f>[1]TDC_2021!G38</f>
        <v>3835</v>
      </c>
      <c r="H41" s="5">
        <f>[1]TDC_2021!H38</f>
        <v>4284</v>
      </c>
      <c r="I41" s="6">
        <f>[1]TDC_2021!N38</f>
        <v>44428.806095773303</v>
      </c>
      <c r="J41" s="6">
        <f>[1]TDC_2021!Z38</f>
        <v>44429.2651000068</v>
      </c>
      <c r="K41" s="6" t="str">
        <f>IF([1]TDC_2021!AC38="","",[1]TDC_2021!AC38)</f>
        <v/>
      </c>
    </row>
    <row r="42" spans="1:11" x14ac:dyDescent="0.2">
      <c r="A42" s="7"/>
      <c r="B42" s="3" t="str">
        <f>[1]TDC_2021!A39</f>
        <v>Sia</v>
      </c>
      <c r="C42" s="4">
        <f>[1]TDC_2021!C39</f>
        <v>68.7072</v>
      </c>
      <c r="D42" s="3">
        <f>[1]TDC_2021!D39</f>
        <v>860</v>
      </c>
      <c r="E42" s="3" t="str">
        <f>IF(OR([1]TDC_2021!E39="",[1]TDC_2021!E39="C"),"",IF([1]TDC_2021!E39="C/Départ","Départ",IF([1]TDC_2021!E39="C/Petit Rav","Petit Rav",IF([1]TDC_2021!E39="C/Gros Rav","Gros Rav",IF([1]TDC_2021!E39="A","Alerte",IF(OR([1]TDC_2021!E39="C/Eau",[1]TDC_2021!E39="Eau"),"Eau",IF([1]TDC_2021!E39="Petit Rav","Petit Rav","")))))))</f>
        <v/>
      </c>
      <c r="F42" s="5">
        <f>[1]TDC_2021!F39</f>
        <v>-550</v>
      </c>
      <c r="G42" s="5">
        <f>[1]TDC_2021!G39</f>
        <v>3835</v>
      </c>
      <c r="H42" s="5">
        <f>[1]TDC_2021!H39</f>
        <v>4834</v>
      </c>
      <c r="I42" s="6">
        <f>[1]TDC_2021!N39</f>
        <v>44428.818884747241</v>
      </c>
      <c r="J42" s="6">
        <f>[1]TDC_2021!Z39</f>
        <v>44429.296435331562</v>
      </c>
      <c r="K42" s="6" t="str">
        <f>IF([1]TDC_2021!AC39="","",[1]TDC_2021!AC39)</f>
        <v/>
      </c>
    </row>
    <row r="43" spans="1:11" x14ac:dyDescent="0.2">
      <c r="A43" s="7"/>
      <c r="B43" s="3" t="str">
        <f>[1]TDC_2021!A40</f>
        <v>Croix de Sia</v>
      </c>
      <c r="C43" s="4">
        <f>[1]TDC_2021!C40</f>
        <v>70.788000000000011</v>
      </c>
      <c r="D43" s="3">
        <f>[1]TDC_2021!D40</f>
        <v>1050</v>
      </c>
      <c r="E43" s="3" t="str">
        <f>IF(OR([1]TDC_2021!E40="",[1]TDC_2021!E40="C"),"",IF([1]TDC_2021!E40="C/Départ","Départ",IF([1]TDC_2021!E40="C/Petit Rav","Petit Rav",IF([1]TDC_2021!E40="C/Gros Rav","Gros Rav",IF([1]TDC_2021!E40="A","Alerte",IF(OR([1]TDC_2021!E40="C/Eau",[1]TDC_2021!E40="Eau"),"Eau",IF([1]TDC_2021!E40="Petit Rav","Petit Rav","")))))))</f>
        <v/>
      </c>
      <c r="F43" s="5">
        <f>[1]TDC_2021!F40</f>
        <v>190</v>
      </c>
      <c r="G43" s="5">
        <f>[1]TDC_2021!G40</f>
        <v>4025</v>
      </c>
      <c r="H43" s="5">
        <f>[1]TDC_2021!H40</f>
        <v>4834</v>
      </c>
      <c r="I43" s="6">
        <f>[1]TDC_2021!N40</f>
        <v>44428.831683602817</v>
      </c>
      <c r="J43" s="6">
        <f>[1]TDC_2021!Z40</f>
        <v>44429.32792844026</v>
      </c>
      <c r="K43" s="6" t="str">
        <f>IF([1]TDC_2021!AC40="","",[1]TDC_2021!AC40)</f>
        <v/>
      </c>
    </row>
    <row r="44" spans="1:11" x14ac:dyDescent="0.2">
      <c r="A44" s="7"/>
      <c r="B44" s="3" t="str">
        <f>[1]TDC_2021!A41</f>
        <v>Saint Sauveur</v>
      </c>
      <c r="C44" s="4">
        <f>[1]TDC_2021!C41</f>
        <v>72.493440000000007</v>
      </c>
      <c r="D44" s="3">
        <f>[1]TDC_2021!D41</f>
        <v>738</v>
      </c>
      <c r="E44" s="3" t="str">
        <f>IF(OR([1]TDC_2021!E41="",[1]TDC_2021!E41="C"),"",IF([1]TDC_2021!E41="C/Départ","Départ",IF([1]TDC_2021!E41="C/Petit Rav","Petit Rav",IF([1]TDC_2021!E41="C/Gros Rav","Gros Rav",IF([1]TDC_2021!E41="A","Alerte",IF(OR([1]TDC_2021!E41="C/Eau",[1]TDC_2021!E41="Eau"),"Eau",IF([1]TDC_2021!E41="Petit Rav","Petit Rav","")))))))</f>
        <v/>
      </c>
      <c r="F44" s="5">
        <f>[1]TDC_2021!F41</f>
        <v>-312</v>
      </c>
      <c r="G44" s="5">
        <f>[1]TDC_2021!G41</f>
        <v>4025</v>
      </c>
      <c r="H44" s="5">
        <f>[1]TDC_2021!H41</f>
        <v>5146</v>
      </c>
      <c r="I44" s="6">
        <f>[1]TDC_2021!N41</f>
        <v>44428.840009057174</v>
      </c>
      <c r="J44" s="6">
        <f>[1]TDC_2021!Z41</f>
        <v>44429.348502395158</v>
      </c>
      <c r="K44" s="6" t="str">
        <f>IF([1]TDC_2021!AC41="","",[1]TDC_2021!AC41)</f>
        <v/>
      </c>
    </row>
    <row r="45" spans="1:11" x14ac:dyDescent="0.2">
      <c r="A45" s="7"/>
      <c r="B45" s="3" t="str">
        <f>[1]TDC_2021!A42</f>
        <v>Pont du Gave</v>
      </c>
      <c r="C45" s="4">
        <f>[1]TDC_2021!C42</f>
        <v>73.134</v>
      </c>
      <c r="D45" s="3">
        <f>[1]TDC_2021!D42</f>
        <v>680</v>
      </c>
      <c r="E45" s="3" t="str">
        <f>IF(OR([1]TDC_2021!E42="",[1]TDC_2021!E42="C"),"",IF([1]TDC_2021!E42="C/Départ","Départ",IF([1]TDC_2021!E42="C/Petit Rav","Petit Rav",IF([1]TDC_2021!E42="C/Gros Rav","Gros Rav",IF([1]TDC_2021!E42="A","Alerte",IF(OR([1]TDC_2021!E42="C/Eau",[1]TDC_2021!E42="Eau"),"Eau",IF([1]TDC_2021!E42="Petit Rav","Petit Rav","")))))))</f>
        <v/>
      </c>
      <c r="F45" s="5">
        <f>[1]TDC_2021!F42</f>
        <v>-58</v>
      </c>
      <c r="G45" s="5">
        <f>[1]TDC_2021!G42</f>
        <v>4025</v>
      </c>
      <c r="H45" s="5">
        <f>[1]TDC_2021!H42</f>
        <v>5204</v>
      </c>
      <c r="I45" s="6">
        <f>[1]TDC_2021!N42</f>
        <v>44428.842179954205</v>
      </c>
      <c r="J45" s="6">
        <f>[1]TDC_2021!Z42</f>
        <v>44429.353882257717</v>
      </c>
      <c r="K45" s="6" t="str">
        <f>IF([1]TDC_2021!AC42="","",[1]TDC_2021!AC42)</f>
        <v/>
      </c>
    </row>
    <row r="46" spans="1:11" x14ac:dyDescent="0.2">
      <c r="A46" s="7" t="s">
        <v>28</v>
      </c>
      <c r="B46" s="3" t="str">
        <f>[1]TDC_2021!A43</f>
        <v>Luz Saint Sauveur Entrée</v>
      </c>
      <c r="C46" s="4">
        <f>[1]TDC_2021!C43</f>
        <v>73.95</v>
      </c>
      <c r="D46" s="3">
        <f>[1]TDC_2021!D43</f>
        <v>695</v>
      </c>
      <c r="E46" s="3" t="str">
        <f>IF(OR([1]TDC_2021!E43="",[1]TDC_2021!E43="C"),"",IF([1]TDC_2021!E43="C/Départ","Départ",IF([1]TDC_2021!E43="C/Petit Rav","Petit Rav",IF([1]TDC_2021!E43="C/Gros Rav","Gros Rav",IF([1]TDC_2021!E43="A","Alerte",IF(OR([1]TDC_2021!E43="C/Eau",[1]TDC_2021!E43="Eau"),"Eau",IF([1]TDC_2021!E43="Petit Rav","Petit Rav","")))))))</f>
        <v>Gros Rav</v>
      </c>
      <c r="F46" s="5">
        <f>[1]TDC_2021!F43</f>
        <v>15</v>
      </c>
      <c r="G46" s="5">
        <f>[1]TDC_2021!G43</f>
        <v>4040</v>
      </c>
      <c r="H46" s="5">
        <f>[1]TDC_2021!H43</f>
        <v>5204</v>
      </c>
      <c r="I46" s="6">
        <f>[1]TDC_2021!N43</f>
        <v>44428.844868238462</v>
      </c>
      <c r="J46" s="6">
        <f>[1]TDC_2021!Z43</f>
        <v>44429.360549199773</v>
      </c>
      <c r="K46" s="6">
        <f>IF([1]TDC_2021!AC43="","",[1]TDC_2021!AC43)</f>
        <v>44429.364583333336</v>
      </c>
    </row>
    <row r="47" spans="1:11" x14ac:dyDescent="0.2">
      <c r="A47" s="7" t="s">
        <v>28</v>
      </c>
      <c r="B47" s="3" t="str">
        <f>[1]TDC_2021!A44</f>
        <v>Luz Saint Sauveur Sortie</v>
      </c>
      <c r="C47" s="4">
        <f>[1]TDC_2021!C44</f>
        <v>73.95</v>
      </c>
      <c r="D47" s="3">
        <f>[1]TDC_2021!D44</f>
        <v>695</v>
      </c>
      <c r="E47" s="3" t="str">
        <f>IF(OR([1]TDC_2021!E44="",[1]TDC_2021!E44="C"),"",IF([1]TDC_2021!E44="C/Départ","Départ",IF([1]TDC_2021!E44="C/Petit Rav","Petit Rav",IF([1]TDC_2021!E44="C/Gros Rav","Gros Rav",IF([1]TDC_2021!E44="A","Alerte",IF(OR([1]TDC_2021!E44="C/Eau",[1]TDC_2021!E44="Eau"),"Eau",IF([1]TDC_2021!E44="Petit Rav","Petit Rav","")))))))</f>
        <v/>
      </c>
      <c r="F47" s="5">
        <f>[1]TDC_2021!F44</f>
        <v>0</v>
      </c>
      <c r="G47" s="5">
        <f>[1]TDC_2021!G44</f>
        <v>4040</v>
      </c>
      <c r="H47" s="5">
        <f>[1]TDC_2021!H44</f>
        <v>5204</v>
      </c>
      <c r="I47" s="6">
        <f>[1]TDC_2021!N44</f>
        <v>44428.844868238462</v>
      </c>
      <c r="J47" s="6">
        <f>[1]TDC_2021!Z44</f>
        <v>44429.381382533109</v>
      </c>
      <c r="K47" s="6">
        <f>IF([1]TDC_2021!AC44="","",[1]TDC_2021!AC44)</f>
        <v>44429.385416666672</v>
      </c>
    </row>
    <row r="48" spans="1:11" x14ac:dyDescent="0.2">
      <c r="A48" s="7"/>
      <c r="B48" s="3" t="str">
        <f>[1]TDC_2021!A45</f>
        <v>Soubralets</v>
      </c>
      <c r="C48" s="4">
        <f>[1]TDC_2021!C45</f>
        <v>77.825999999999993</v>
      </c>
      <c r="D48" s="3">
        <f>[1]TDC_2021!D45</f>
        <v>1405</v>
      </c>
      <c r="E48" s="3" t="str">
        <f>IF(OR([1]TDC_2021!E45="",[1]TDC_2021!E45="C"),"",IF([1]TDC_2021!E45="C/Départ","Départ",IF([1]TDC_2021!E45="C/Petit Rav","Petit Rav",IF([1]TDC_2021!E45="C/Gros Rav","Gros Rav",IF([1]TDC_2021!E45="A","Alerte",IF(OR([1]TDC_2021!E45="C/Eau",[1]TDC_2021!E45="Eau"),"Eau",IF([1]TDC_2021!E45="Petit Rav","Petit Rav","")))))))</f>
        <v/>
      </c>
      <c r="F48" s="5">
        <f>[1]TDC_2021!F45</f>
        <v>710</v>
      </c>
      <c r="G48" s="5">
        <f>[1]TDC_2021!G45</f>
        <v>4750</v>
      </c>
      <c r="H48" s="5">
        <f>[1]TDC_2021!H45</f>
        <v>5204</v>
      </c>
      <c r="I48" s="6">
        <f>[1]TDC_2021!N45</f>
        <v>44428.879214953398</v>
      </c>
      <c r="J48" s="6">
        <f>[1]TDC_2021!Z45</f>
        <v>44429.466640145962</v>
      </c>
      <c r="K48" s="6" t="str">
        <f>IF([1]TDC_2021!AC45="","",[1]TDC_2021!AC45)</f>
        <v/>
      </c>
    </row>
    <row r="49" spans="1:11" x14ac:dyDescent="0.2">
      <c r="A49" s="7"/>
      <c r="B49" s="3" t="str">
        <f>[1]TDC_2021!A46</f>
        <v>Ruisseau de Boulou</v>
      </c>
      <c r="C49" s="4">
        <f>[1]TDC_2021!C46</f>
        <v>80.784000000000006</v>
      </c>
      <c r="D49" s="3">
        <f>[1]TDC_2021!D46</f>
        <v>1470</v>
      </c>
      <c r="E49" s="3" t="str">
        <f>IF(OR([1]TDC_2021!E46="",[1]TDC_2021!E46="C"),"",IF([1]TDC_2021!E46="C/Départ","Départ",IF([1]TDC_2021!E46="C/Petit Rav","Petit Rav",IF([1]TDC_2021!E46="C/Gros Rav","Gros Rav",IF([1]TDC_2021!E46="A","Alerte",IF(OR([1]TDC_2021!E46="C/Eau",[1]TDC_2021!E46="Eau"),"Eau",IF([1]TDC_2021!E46="Petit Rav","Petit Rav","")))))))</f>
        <v/>
      </c>
      <c r="F49" s="5">
        <f>[1]TDC_2021!F46</f>
        <v>65</v>
      </c>
      <c r="G49" s="5">
        <f>[1]TDC_2021!G46</f>
        <v>4815</v>
      </c>
      <c r="H49" s="5">
        <f>[1]TDC_2021!H46</f>
        <v>5204</v>
      </c>
      <c r="I49" s="6">
        <f>[1]TDC_2021!N46</f>
        <v>44428.89190218423</v>
      </c>
      <c r="J49" s="6">
        <f>[1]TDC_2021!Z46</f>
        <v>44429.498510646496</v>
      </c>
      <c r="K49" s="6">
        <f>IF([1]TDC_2021!AC46="","",[1]TDC_2021!AC46)</f>
        <v>44429.5</v>
      </c>
    </row>
    <row r="50" spans="1:11" x14ac:dyDescent="0.2">
      <c r="A50" s="7" t="s">
        <v>28</v>
      </c>
      <c r="B50" s="3" t="str">
        <f>[1]TDC_2021!A47</f>
        <v>Cabane de Sardiche</v>
      </c>
      <c r="C50" s="4">
        <f>[1]TDC_2021!C47</f>
        <v>81.599999999999994</v>
      </c>
      <c r="D50" s="3">
        <f>[1]TDC_2021!D47</f>
        <v>1625</v>
      </c>
      <c r="E50" s="3" t="str">
        <f>IF(OR([1]TDC_2021!E47="",[1]TDC_2021!E47="C"),"",IF([1]TDC_2021!E47="C/Départ","Départ",IF([1]TDC_2021!E47="C/Petit Rav","Petit Rav",IF([1]TDC_2021!E47="C/Gros Rav","Gros Rav",IF([1]TDC_2021!E47="A","Alerte",IF(OR([1]TDC_2021!E47="C/Eau",[1]TDC_2021!E47="Eau"),"Eau",IF([1]TDC_2021!E47="Petit Rav","Petit Rav","")))))))</f>
        <v>Eau</v>
      </c>
      <c r="F50" s="5">
        <f>[1]TDC_2021!F47</f>
        <v>155</v>
      </c>
      <c r="G50" s="5">
        <f>[1]TDC_2021!G47</f>
        <v>4970</v>
      </c>
      <c r="H50" s="5">
        <f>[1]TDC_2021!H47</f>
        <v>5204</v>
      </c>
      <c r="I50" s="6">
        <f>[1]TDC_2021!N47</f>
        <v>44428.900197186042</v>
      </c>
      <c r="J50" s="6">
        <f>[1]TDC_2021!Z47</f>
        <v>44429.51944097301</v>
      </c>
      <c r="K50" s="6" t="str">
        <f>IF([1]TDC_2021!AC47="","",[1]TDC_2021!AC47)</f>
        <v/>
      </c>
    </row>
    <row r="51" spans="1:11" x14ac:dyDescent="0.2">
      <c r="A51" s="7"/>
      <c r="B51" s="3" t="str">
        <f>[1]TDC_2021!A48</f>
        <v>Sarrat de Lagues</v>
      </c>
      <c r="C51" s="4">
        <f>[1]TDC_2021!C48</f>
        <v>85.68</v>
      </c>
      <c r="D51" s="3">
        <f>[1]TDC_2021!D48</f>
        <v>2230</v>
      </c>
      <c r="E51" s="3" t="str">
        <f>IF(OR([1]TDC_2021!E48="",[1]TDC_2021!E48="C"),"",IF([1]TDC_2021!E48="C/Départ","Départ",IF([1]TDC_2021!E48="C/Petit Rav","Petit Rav",IF([1]TDC_2021!E48="C/Gros Rav","Gros Rav",IF([1]TDC_2021!E48="A","Alerte",IF(OR([1]TDC_2021!E48="C/Eau",[1]TDC_2021!E48="Eau"),"Eau",IF([1]TDC_2021!E48="Petit Rav","Petit Rav","")))))))</f>
        <v/>
      </c>
      <c r="F51" s="5">
        <f>[1]TDC_2021!F48</f>
        <v>605</v>
      </c>
      <c r="G51" s="5">
        <f>[1]TDC_2021!G48</f>
        <v>5575</v>
      </c>
      <c r="H51" s="5">
        <f>[1]TDC_2021!H48</f>
        <v>5204</v>
      </c>
      <c r="I51" s="6">
        <f>[1]TDC_2021!N48</f>
        <v>44428.942879962779</v>
      </c>
      <c r="J51" s="6">
        <f>[1]TDC_2021!Z48</f>
        <v>44429.627456985603</v>
      </c>
      <c r="K51" s="6" t="str">
        <f>IF([1]TDC_2021!AC48="","",[1]TDC_2021!AC48)</f>
        <v/>
      </c>
    </row>
    <row r="52" spans="1:11" x14ac:dyDescent="0.2">
      <c r="A52" s="7" t="s">
        <v>28</v>
      </c>
      <c r="B52" s="3" t="str">
        <f>[1]TDC_2021!A49</f>
        <v>Refuge de la Glère</v>
      </c>
      <c r="C52" s="4">
        <f>[1]TDC_2021!C49</f>
        <v>86.801999999999992</v>
      </c>
      <c r="D52" s="3">
        <f>[1]TDC_2021!D49</f>
        <v>2155</v>
      </c>
      <c r="E52" s="3" t="str">
        <f>IF(OR([1]TDC_2021!E49="",[1]TDC_2021!E49="C"),"",IF([1]TDC_2021!E49="C/Départ","Départ",IF([1]TDC_2021!E49="C/Petit Rav","Petit Rav",IF([1]TDC_2021!E49="C/Gros Rav","Gros Rav",IF([1]TDC_2021!E49="A","Alerte",IF(OR([1]TDC_2021!E49="C/Eau",[1]TDC_2021!E49="Eau"),"Eau",IF([1]TDC_2021!E49="Petit Rav","Petit Rav","")))))))</f>
        <v>Petit Rav</v>
      </c>
      <c r="F52" s="5">
        <f>[1]TDC_2021!F49</f>
        <v>-75</v>
      </c>
      <c r="G52" s="5">
        <f>[1]TDC_2021!G49</f>
        <v>5575</v>
      </c>
      <c r="H52" s="5">
        <f>[1]TDC_2021!H49</f>
        <v>5279</v>
      </c>
      <c r="I52" s="6">
        <f>[1]TDC_2021!N49</f>
        <v>44428.948125947885</v>
      </c>
      <c r="J52" s="6">
        <f>[1]TDC_2021!Z49</f>
        <v>44429.640940783182</v>
      </c>
      <c r="K52" s="6" t="str">
        <f>IF([1]TDC_2021!AC49="","",[1]TDC_2021!AC49)</f>
        <v/>
      </c>
    </row>
    <row r="53" spans="1:11" x14ac:dyDescent="0.2">
      <c r="A53" s="7"/>
      <c r="B53" s="3" t="str">
        <f>[1]TDC_2021!A50</f>
        <v>Parking route</v>
      </c>
      <c r="C53" s="4">
        <f>[1]TDC_2021!C50</f>
        <v>88.642079999999993</v>
      </c>
      <c r="D53" s="3">
        <f>[1]TDC_2021!D50</f>
        <v>1685</v>
      </c>
      <c r="E53" s="3" t="str">
        <f>IF(OR([1]TDC_2021!E50="",[1]TDC_2021!E50="C"),"",IF([1]TDC_2021!E50="C/Départ","Départ",IF([1]TDC_2021!E50="C/Petit Rav","Petit Rav",IF([1]TDC_2021!E50="C/Gros Rav","Gros Rav",IF([1]TDC_2021!E50="A","Alerte",IF(OR([1]TDC_2021!E50="C/Eau",[1]TDC_2021!E50="Eau"),"Eau",IF([1]TDC_2021!E50="Petit Rav","Petit Rav","")))))))</f>
        <v/>
      </c>
      <c r="F53" s="5">
        <f>[1]TDC_2021!F50</f>
        <v>-470</v>
      </c>
      <c r="G53" s="5">
        <f>[1]TDC_2021!G50</f>
        <v>5575</v>
      </c>
      <c r="H53" s="5">
        <f>[1]TDC_2021!H50</f>
        <v>5749</v>
      </c>
      <c r="I53" s="6">
        <f>[1]TDC_2021!N50</f>
        <v>44428.961706692608</v>
      </c>
      <c r="J53" s="6">
        <f>[1]TDC_2021!Z50</f>
        <v>44429.675914960448</v>
      </c>
      <c r="K53" s="6" t="str">
        <f>IF([1]TDC_2021!AC50="","",[1]TDC_2021!AC50)</f>
        <v/>
      </c>
    </row>
    <row r="54" spans="1:11" x14ac:dyDescent="0.2">
      <c r="A54" s="7"/>
      <c r="B54" s="3" t="str">
        <f>[1]TDC_2021!A51</f>
        <v>Route Lienz</v>
      </c>
      <c r="C54" s="4">
        <f>[1]TDC_2021!C51</f>
        <v>91.237979999999993</v>
      </c>
      <c r="D54" s="3">
        <f>[1]TDC_2021!D51</f>
        <v>1546</v>
      </c>
      <c r="E54" s="3" t="str">
        <f>IF(OR([1]TDC_2021!E51="",[1]TDC_2021!E51="C"),"",IF([1]TDC_2021!E51="C/Départ","Départ",IF([1]TDC_2021!E51="C/Petit Rav","Petit Rav",IF([1]TDC_2021!E51="C/Gros Rav","Gros Rav",IF([1]TDC_2021!E51="A","Alerte",IF(OR([1]TDC_2021!E51="C/Eau",[1]TDC_2021!E51="Eau"),"Eau",IF([1]TDC_2021!E51="Petit Rav","Petit Rav","")))))))</f>
        <v/>
      </c>
      <c r="F54" s="5">
        <f>[1]TDC_2021!F51</f>
        <v>-139</v>
      </c>
      <c r="G54" s="5">
        <f>[1]TDC_2021!G51</f>
        <v>5575</v>
      </c>
      <c r="H54" s="5">
        <f>[1]TDC_2021!H51</f>
        <v>5888</v>
      </c>
      <c r="I54" s="6">
        <f>[1]TDC_2021!N51</f>
        <v>44428.971482833702</v>
      </c>
      <c r="J54" s="6">
        <f>[1]TDC_2021!Z51</f>
        <v>44429.701218603244</v>
      </c>
      <c r="K54" s="6" t="str">
        <f>IF([1]TDC_2021!AC51="","",[1]TDC_2021!AC51)</f>
        <v/>
      </c>
    </row>
    <row r="55" spans="1:11" x14ac:dyDescent="0.2">
      <c r="A55" s="7"/>
      <c r="B55" s="3" t="str">
        <f>[1]TDC_2021!A52</f>
        <v>Route Tourmalet</v>
      </c>
      <c r="C55" s="4">
        <f>[1]TDC_2021!C52</f>
        <v>93.03828</v>
      </c>
      <c r="D55" s="3">
        <f>[1]TDC_2021!D52</f>
        <v>1430</v>
      </c>
      <c r="E55" s="3" t="str">
        <f>IF(OR([1]TDC_2021!E52="",[1]TDC_2021!E52="C"),"",IF([1]TDC_2021!E52="C/Départ","Départ",IF([1]TDC_2021!E52="C/Petit Rav","Petit Rav",IF([1]TDC_2021!E52="C/Gros Rav","Gros Rav",IF([1]TDC_2021!E52="A","Alerte",IF(OR([1]TDC_2021!E52="C/Eau",[1]TDC_2021!E52="Eau"),"Eau",IF([1]TDC_2021!E52="Petit Rav","Petit Rav","")))))))</f>
        <v/>
      </c>
      <c r="F55" s="5">
        <f>[1]TDC_2021!F52</f>
        <v>-116</v>
      </c>
      <c r="G55" s="5">
        <f>[1]TDC_2021!G52</f>
        <v>5575</v>
      </c>
      <c r="H55" s="5">
        <f>[1]TDC_2021!H52</f>
        <v>6004</v>
      </c>
      <c r="I55" s="6">
        <f>[1]TDC_2021!N52</f>
        <v>44428.978425137662</v>
      </c>
      <c r="J55" s="6">
        <f>[1]TDC_2021!Z52</f>
        <v>44429.719253365882</v>
      </c>
      <c r="K55" s="6" t="str">
        <f>IF([1]TDC_2021!AC52="","",[1]TDC_2021!AC52)</f>
        <v/>
      </c>
    </row>
    <row r="56" spans="1:11" x14ac:dyDescent="0.2">
      <c r="A56" s="7" t="s">
        <v>28</v>
      </c>
      <c r="B56" s="3" t="str">
        <f>[1]TDC_2021!A53</f>
        <v>Tournaboup Entrée</v>
      </c>
      <c r="C56" s="4">
        <f>[1]TDC_2021!C53</f>
        <v>93.716580000000008</v>
      </c>
      <c r="D56" s="3">
        <f>[1]TDC_2021!D53</f>
        <v>1460</v>
      </c>
      <c r="E56" s="3" t="str">
        <f>IF(OR([1]TDC_2021!E53="",[1]TDC_2021!E53="C"),"",IF([1]TDC_2021!E53="C/Départ","Départ",IF([1]TDC_2021!E53="C/Petit Rav","Petit Rav",IF([1]TDC_2021!E53="C/Gros Rav","Gros Rav",IF([1]TDC_2021!E53="A","Alerte",IF(OR([1]TDC_2021!E53="C/Eau",[1]TDC_2021!E53="Eau"),"Eau",IF([1]TDC_2021!E53="Petit Rav","Petit Rav","")))))))</f>
        <v>Petit Rav</v>
      </c>
      <c r="F56" s="5">
        <f>[1]TDC_2021!F53</f>
        <v>30</v>
      </c>
      <c r="G56" s="5">
        <f>[1]TDC_2021!G53</f>
        <v>5605</v>
      </c>
      <c r="H56" s="5">
        <f>[1]TDC_2021!H53</f>
        <v>6004</v>
      </c>
      <c r="I56" s="6">
        <f>[1]TDC_2021!N53</f>
        <v>44428.98157137903</v>
      </c>
      <c r="J56" s="6">
        <f>[1]TDC_2021!Z53</f>
        <v>44429.727448116515</v>
      </c>
      <c r="K56" s="6">
        <f>IF([1]TDC_2021!AC53="","",[1]TDC_2021!AC53)</f>
        <v>44429.729166666672</v>
      </c>
    </row>
    <row r="57" spans="1:11" x14ac:dyDescent="0.2">
      <c r="A57" s="7" t="s">
        <v>28</v>
      </c>
      <c r="B57" s="3" t="str">
        <f>[1]TDC_2021!A54</f>
        <v>Tournaboup Sortie</v>
      </c>
      <c r="C57" s="4">
        <f>[1]TDC_2021!C54</f>
        <v>93.716580000000008</v>
      </c>
      <c r="D57" s="3">
        <f>[1]TDC_2021!D54</f>
        <v>1460</v>
      </c>
      <c r="E57" s="3" t="str">
        <f>IF(OR([1]TDC_2021!E54="",[1]TDC_2021!E54="C"),"",IF([1]TDC_2021!E54="C/Départ","Départ",IF([1]TDC_2021!E54="C/Petit Rav","Petit Rav",IF([1]TDC_2021!E54="C/Gros Rav","Gros Rav",IF([1]TDC_2021!E54="A","Alerte",IF(OR([1]TDC_2021!E54="C/Eau",[1]TDC_2021!E54="Eau"),"Eau",IF([1]TDC_2021!E54="Petit Rav","Petit Rav","")))))))</f>
        <v/>
      </c>
      <c r="F57" s="5">
        <f>[1]TDC_2021!F54</f>
        <v>0</v>
      </c>
      <c r="G57" s="5">
        <f>[1]TDC_2021!G54</f>
        <v>5605</v>
      </c>
      <c r="H57" s="5">
        <f>[1]TDC_2021!H54</f>
        <v>6004</v>
      </c>
      <c r="I57" s="6">
        <f>[1]TDC_2021!N54</f>
        <v>44428.98157137903</v>
      </c>
      <c r="J57" s="6">
        <f>[1]TDC_2021!Z54</f>
        <v>44429.748281449851</v>
      </c>
      <c r="K57" s="6">
        <f>IF([1]TDC_2021!AC54="","",[1]TDC_2021!AC54)</f>
        <v>44429.750000000007</v>
      </c>
    </row>
    <row r="58" spans="1:11" x14ac:dyDescent="0.2">
      <c r="A58" s="7"/>
      <c r="B58" s="3" t="str">
        <f>[1]TDC_2021!A55</f>
        <v>Pountou</v>
      </c>
      <c r="C58" s="4">
        <f>[1]TDC_2021!C55</f>
        <v>96.352260000000001</v>
      </c>
      <c r="D58" s="3">
        <f>[1]TDC_2021!D55</f>
        <v>1750</v>
      </c>
      <c r="E58" s="3" t="str">
        <f>IF(OR([1]TDC_2021!E55="",[1]TDC_2021!E55="C"),"",IF([1]TDC_2021!E55="C/Départ","Départ",IF([1]TDC_2021!E55="C/Petit Rav","Petit Rav",IF([1]TDC_2021!E55="C/Gros Rav","Gros Rav",IF([1]TDC_2021!E55="A","Alerte",IF(OR([1]TDC_2021!E55="C/Eau",[1]TDC_2021!E55="Eau"),"Eau",IF([1]TDC_2021!E55="Petit Rav","Petit Rav","")))))))</f>
        <v/>
      </c>
      <c r="F58" s="5">
        <f>[1]TDC_2021!F55</f>
        <v>290</v>
      </c>
      <c r="G58" s="5">
        <f>[1]TDC_2021!G55</f>
        <v>5895</v>
      </c>
      <c r="H58" s="5">
        <f>[1]TDC_2021!H55</f>
        <v>6004</v>
      </c>
      <c r="I58" s="6">
        <f>[1]TDC_2021!N55</f>
        <v>44429.000462298398</v>
      </c>
      <c r="J58" s="6">
        <f>[1]TDC_2021!Z55</f>
        <v>44429.797543640219</v>
      </c>
      <c r="K58" s="6" t="str">
        <f>IF([1]TDC_2021!AC55="","",[1]TDC_2021!AC55)</f>
        <v/>
      </c>
    </row>
    <row r="59" spans="1:11" x14ac:dyDescent="0.2">
      <c r="A59" s="7"/>
      <c r="B59" s="3" t="str">
        <f>[1]TDC_2021!A56</f>
        <v>Cabane de la Pègue</v>
      </c>
      <c r="C59" s="4">
        <f>[1]TDC_2021!C56</f>
        <v>98.552400000000006</v>
      </c>
      <c r="D59" s="3">
        <f>[1]TDC_2021!D56</f>
        <v>1995</v>
      </c>
      <c r="E59" s="3" t="str">
        <f>IF(OR([1]TDC_2021!E56="",[1]TDC_2021!E56="C"),"",IF([1]TDC_2021!E56="C/Départ","Départ",IF([1]TDC_2021!E56="C/Petit Rav","Petit Rav",IF([1]TDC_2021!E56="C/Gros Rav","Gros Rav",IF([1]TDC_2021!E56="A","Alerte",IF(OR([1]TDC_2021!E56="C/Eau",[1]TDC_2021!E56="Eau"),"Eau",IF([1]TDC_2021!E56="Petit Rav","Petit Rav","")))))))</f>
        <v/>
      </c>
      <c r="F59" s="5">
        <f>[1]TDC_2021!F56</f>
        <v>245</v>
      </c>
      <c r="G59" s="5">
        <f>[1]TDC_2021!G56</f>
        <v>6140</v>
      </c>
      <c r="H59" s="5">
        <f>[1]TDC_2021!H56</f>
        <v>6004</v>
      </c>
      <c r="I59" s="6">
        <f>[1]TDC_2021!N56</f>
        <v>44429.021246096228</v>
      </c>
      <c r="J59" s="6">
        <f>[1]TDC_2021!Z56</f>
        <v>44429.852135482048</v>
      </c>
      <c r="K59" s="6" t="str">
        <f>IF([1]TDC_2021!AC56="","",[1]TDC_2021!AC56)</f>
        <v/>
      </c>
    </row>
    <row r="60" spans="1:11" x14ac:dyDescent="0.2">
      <c r="A60" s="7" t="s">
        <v>28</v>
      </c>
      <c r="B60" s="3" t="str">
        <f>[1]TDC_2021!A57</f>
        <v>Cabane d'Aygues cluses</v>
      </c>
      <c r="C60" s="4">
        <f>[1]TDC_2021!C57</f>
        <v>100.26192</v>
      </c>
      <c r="D60" s="3">
        <f>[1]TDC_2021!D57</f>
        <v>2156</v>
      </c>
      <c r="E60" s="3" t="str">
        <f>IF(OR([1]TDC_2021!E57="",[1]TDC_2021!E57="C"),"",IF([1]TDC_2021!E57="C/Départ","Départ",IF([1]TDC_2021!E57="C/Petit Rav","Petit Rav",IF([1]TDC_2021!E57="C/Gros Rav","Gros Rav",IF([1]TDC_2021!E57="A","Alerte",IF(OR([1]TDC_2021!E57="C/Eau",[1]TDC_2021!E57="Eau"),"Eau",IF([1]TDC_2021!E57="Petit Rav","Petit Rav","")))))))</f>
        <v>Petit Rav</v>
      </c>
      <c r="F60" s="5">
        <f>[1]TDC_2021!F57</f>
        <v>161</v>
      </c>
      <c r="G60" s="5">
        <f>[1]TDC_2021!G57</f>
        <v>6301</v>
      </c>
      <c r="H60" s="5">
        <f>[1]TDC_2021!H57</f>
        <v>6004</v>
      </c>
      <c r="I60" s="6">
        <f>[1]TDC_2021!N57</f>
        <v>44429.036355853546</v>
      </c>
      <c r="J60" s="6">
        <f>[1]TDC_2021!Z57</f>
        <v>44429.892146097998</v>
      </c>
      <c r="K60" s="6">
        <f>IF([1]TDC_2021!AC57="","",[1]TDC_2021!AC57)</f>
        <v>44429.895833333336</v>
      </c>
    </row>
    <row r="61" spans="1:11" x14ac:dyDescent="0.2">
      <c r="A61" s="7" t="s">
        <v>28</v>
      </c>
      <c r="B61" s="3" t="str">
        <f>[1]TDC_2021!A58</f>
        <v>Hourquette Nère</v>
      </c>
      <c r="C61" s="4">
        <f>[1]TDC_2021!C58</f>
        <v>102.37026</v>
      </c>
      <c r="D61" s="3">
        <f>[1]TDC_2021!D58</f>
        <v>2465</v>
      </c>
      <c r="E61" s="3" t="str">
        <f>IF(OR([1]TDC_2021!E58="",[1]TDC_2021!E58="C"),"",IF([1]TDC_2021!E58="C/Départ","Départ",IF([1]TDC_2021!E58="C/Petit Rav","Petit Rav",IF([1]TDC_2021!E58="C/Gros Rav","Gros Rav",IF([1]TDC_2021!E58="A","Alerte",IF(OR([1]TDC_2021!E58="C/Eau",[1]TDC_2021!E58="Eau"),"Eau",IF([1]TDC_2021!E58="Petit Rav","Petit Rav","")))))))</f>
        <v/>
      </c>
      <c r="F61" s="5">
        <f>[1]TDC_2021!F58</f>
        <v>309</v>
      </c>
      <c r="G61" s="5">
        <f>[1]TDC_2021!G58</f>
        <v>6610</v>
      </c>
      <c r="H61" s="5">
        <f>[1]TDC_2021!H58</f>
        <v>6004</v>
      </c>
      <c r="I61" s="6">
        <f>[1]TDC_2021!N58</f>
        <v>44429.054231671937</v>
      </c>
      <c r="J61" s="6">
        <f>[1]TDC_2021!Z58</f>
        <v>44429.939764386225</v>
      </c>
      <c r="K61" s="6" t="str">
        <f>IF([1]TDC_2021!AC58="","",[1]TDC_2021!AC58)</f>
        <v/>
      </c>
    </row>
    <row r="62" spans="1:11" x14ac:dyDescent="0.2">
      <c r="A62" s="7"/>
      <c r="B62" s="3" t="str">
        <f>[1]TDC_2021!A59</f>
        <v>Lac de Port Bielh</v>
      </c>
      <c r="C62" s="4">
        <f>[1]TDC_2021!C59</f>
        <v>103.80539999999999</v>
      </c>
      <c r="D62" s="3">
        <f>[1]TDC_2021!D59</f>
        <v>2290</v>
      </c>
      <c r="E62" s="3" t="str">
        <f>IF(OR([1]TDC_2021!E59="",[1]TDC_2021!E59="C"),"",IF([1]TDC_2021!E59="C/Départ","Départ",IF([1]TDC_2021!E59="C/Petit Rav","Petit Rav",IF([1]TDC_2021!E59="C/Gros Rav","Gros Rav",IF([1]TDC_2021!E59="A","Alerte",IF(OR([1]TDC_2021!E59="C/Eau",[1]TDC_2021!E59="Eau"),"Eau",IF([1]TDC_2021!E59="Petit Rav","Petit Rav","")))))))</f>
        <v/>
      </c>
      <c r="F62" s="5">
        <f>[1]TDC_2021!F59</f>
        <v>-175</v>
      </c>
      <c r="G62" s="5">
        <f>[1]TDC_2021!G59</f>
        <v>6610</v>
      </c>
      <c r="H62" s="5">
        <f>[1]TDC_2021!H59</f>
        <v>6179</v>
      </c>
      <c r="I62" s="6">
        <f>[1]TDC_2021!N59</f>
        <v>44429.061252271327</v>
      </c>
      <c r="J62" s="6">
        <f>[1]TDC_2021!Z59</f>
        <v>44429.958600453123</v>
      </c>
      <c r="K62" s="6" t="str">
        <f>IF([1]TDC_2021!AC59="","",[1]TDC_2021!AC59)</f>
        <v/>
      </c>
    </row>
    <row r="63" spans="1:11" x14ac:dyDescent="0.2">
      <c r="A63" s="7"/>
      <c r="B63" s="3" t="str">
        <f>[1]TDC_2021!A60</f>
        <v>Laquets Coste Queillere</v>
      </c>
      <c r="C63" s="4">
        <f>[1]TDC_2021!C60</f>
        <v>104.98860000000001</v>
      </c>
      <c r="D63" s="3">
        <f>[1]TDC_2021!D60</f>
        <v>2110</v>
      </c>
      <c r="E63" s="3" t="str">
        <f>IF(OR([1]TDC_2021!E60="",[1]TDC_2021!E60="C"),"",IF([1]TDC_2021!E60="C/Départ","Départ",IF([1]TDC_2021!E60="C/Petit Rav","Petit Rav",IF([1]TDC_2021!E60="C/Gros Rav","Gros Rav",IF([1]TDC_2021!E60="A","Alerte",IF(OR([1]TDC_2021!E60="C/Eau",[1]TDC_2021!E60="Eau"),"Eau",IF([1]TDC_2021!E60="Petit Rav","Petit Rav","")))))))</f>
        <v/>
      </c>
      <c r="F63" s="5">
        <f>[1]TDC_2021!F60</f>
        <v>-180</v>
      </c>
      <c r="G63" s="5">
        <f>[1]TDC_2021!G60</f>
        <v>6610</v>
      </c>
      <c r="H63" s="5">
        <f>[1]TDC_2021!H60</f>
        <v>6359</v>
      </c>
      <c r="I63" s="6">
        <f>[1]TDC_2021!N60</f>
        <v>44429.067339650581</v>
      </c>
      <c r="J63" s="6">
        <f>[1]TDC_2021!Z60</f>
        <v>44429.974979058541</v>
      </c>
      <c r="K63" s="6" t="str">
        <f>IF([1]TDC_2021!AC60="","",[1]TDC_2021!AC60)</f>
        <v/>
      </c>
    </row>
    <row r="64" spans="1:11" x14ac:dyDescent="0.2">
      <c r="A64" s="7"/>
      <c r="B64" s="3" t="str">
        <f>[1]TDC_2021!A61</f>
        <v>Cabane de Lude</v>
      </c>
      <c r="C64" s="4">
        <f>[1]TDC_2021!C61</f>
        <v>107.71404000000001</v>
      </c>
      <c r="D64" s="3">
        <f>[1]TDC_2021!D61</f>
        <v>1880</v>
      </c>
      <c r="E64" s="3" t="str">
        <f>IF(OR([1]TDC_2021!E61="",[1]TDC_2021!E61="C"),"",IF([1]TDC_2021!E61="C/Départ","Départ",IF([1]TDC_2021!E61="C/Petit Rav","Petit Rav",IF([1]TDC_2021!E61="C/Gros Rav","Gros Rav",IF([1]TDC_2021!E61="A","Alerte",IF(OR([1]TDC_2021!E61="C/Eau",[1]TDC_2021!E61="Eau"),"Eau",IF([1]TDC_2021!E61="Petit Rav","Petit Rav","")))))))</f>
        <v/>
      </c>
      <c r="F64" s="5">
        <f>[1]TDC_2021!F61</f>
        <v>-230</v>
      </c>
      <c r="G64" s="5">
        <f>[1]TDC_2021!G61</f>
        <v>6610</v>
      </c>
      <c r="H64" s="5">
        <f>[1]TDC_2021!H61</f>
        <v>6589</v>
      </c>
      <c r="I64" s="6">
        <f>[1]TDC_2021!N61</f>
        <v>44429.083717365298</v>
      </c>
      <c r="J64" s="6">
        <f>[1]TDC_2021!Z61</f>
        <v>44430.019153640467</v>
      </c>
      <c r="K64" s="6" t="str">
        <f>IF([1]TDC_2021!AC61="","",[1]TDC_2021!AC61)</f>
        <v/>
      </c>
    </row>
    <row r="65" spans="1:11" x14ac:dyDescent="0.2">
      <c r="A65" s="7" t="s">
        <v>28</v>
      </c>
      <c r="B65" s="3" t="str">
        <f>[1]TDC_2021!A62</f>
        <v>Restaurant Merlans</v>
      </c>
      <c r="C65" s="4">
        <f>[1]TDC_2021!C62</f>
        <v>110.40173999999999</v>
      </c>
      <c r="D65" s="3">
        <f>[1]TDC_2021!D62</f>
        <v>2039</v>
      </c>
      <c r="E65" s="3" t="str">
        <f>IF(OR([1]TDC_2021!E62="",[1]TDC_2021!E62="C"),"",IF([1]TDC_2021!E62="C/Départ","Départ",IF([1]TDC_2021!E62="C/Petit Rav","Petit Rav",IF([1]TDC_2021!E62="C/Gros Rav","Gros Rav",IF([1]TDC_2021!E62="A","Alerte",IF(OR([1]TDC_2021!E62="C/Eau",[1]TDC_2021!E62="Eau"),"Eau",IF([1]TDC_2021!E62="Petit Rav","Petit Rav","")))))))</f>
        <v>Petit Rav</v>
      </c>
      <c r="F65" s="5">
        <f>[1]TDC_2021!F62</f>
        <v>159</v>
      </c>
      <c r="G65" s="5">
        <f>[1]TDC_2021!G62</f>
        <v>6769</v>
      </c>
      <c r="H65" s="5">
        <f>[1]TDC_2021!H62</f>
        <v>6589</v>
      </c>
      <c r="I65" s="6">
        <f>[1]TDC_2021!N62</f>
        <v>44429.101065341361</v>
      </c>
      <c r="J65" s="6">
        <f>[1]TDC_2021!Z62</f>
        <v>44430.06626085515</v>
      </c>
      <c r="K65" s="6">
        <f>IF([1]TDC_2021!AC62="","",[1]TDC_2021!AC62)</f>
        <v>44430.072916666672</v>
      </c>
    </row>
    <row r="66" spans="1:11" x14ac:dyDescent="0.2">
      <c r="A66" s="7"/>
      <c r="B66" s="3" t="str">
        <f>[1]TDC_2021!A63</f>
        <v>Col de Portet</v>
      </c>
      <c r="C66" s="4">
        <f>[1]TDC_2021!C63</f>
        <v>111.85014</v>
      </c>
      <c r="D66" s="3">
        <f>[1]TDC_2021!D63</f>
        <v>2214</v>
      </c>
      <c r="E66" s="3" t="str">
        <f>IF(OR([1]TDC_2021!E63="",[1]TDC_2021!E63="C"),"",IF([1]TDC_2021!E63="C/Départ","Départ",IF([1]TDC_2021!E63="C/Petit Rav","Petit Rav",IF([1]TDC_2021!E63="C/Gros Rav","Gros Rav",IF([1]TDC_2021!E63="A","Alerte",IF(OR([1]TDC_2021!E63="C/Eau",[1]TDC_2021!E63="Eau"),"Eau",IF([1]TDC_2021!E63="Petit Rav","Petit Rav","")))))))</f>
        <v/>
      </c>
      <c r="F66" s="5">
        <f>[1]TDC_2021!F63</f>
        <v>175</v>
      </c>
      <c r="G66" s="5">
        <f>[1]TDC_2021!G63</f>
        <v>6944</v>
      </c>
      <c r="H66" s="5">
        <f>[1]TDC_2021!H63</f>
        <v>6589</v>
      </c>
      <c r="I66" s="6">
        <f>[1]TDC_2021!N63</f>
        <v>44429.110208993545</v>
      </c>
      <c r="J66" s="6">
        <f>[1]TDC_2021!Z63</f>
        <v>44430.091269816396</v>
      </c>
      <c r="K66" s="6" t="str">
        <f>IF([1]TDC_2021!AC63="","",[1]TDC_2021!AC63)</f>
        <v/>
      </c>
    </row>
    <row r="67" spans="1:11" x14ac:dyDescent="0.2">
      <c r="A67" s="7"/>
      <c r="B67" s="3" t="str">
        <f>[1]TDC_2021!A64</f>
        <v>Cap de Pède</v>
      </c>
      <c r="C67" s="4">
        <f>[1]TDC_2021!C64</f>
        <v>117.54990000000001</v>
      </c>
      <c r="D67" s="3">
        <f>[1]TDC_2021!D64</f>
        <v>1606</v>
      </c>
      <c r="E67" s="3" t="str">
        <f>IF(OR([1]TDC_2021!E64="",[1]TDC_2021!E64="C"),"",IF([1]TDC_2021!E64="C/Départ","Départ",IF([1]TDC_2021!E64="C/Petit Rav","Petit Rav",IF([1]TDC_2021!E64="C/Gros Rav","Gros Rav",IF([1]TDC_2021!E64="A","Alerte",IF(OR([1]TDC_2021!E64="C/Eau",[1]TDC_2021!E64="Eau"),"Eau",IF([1]TDC_2021!E64="Petit Rav","Petit Rav","")))))))</f>
        <v/>
      </c>
      <c r="F67" s="5">
        <f>[1]TDC_2021!F64</f>
        <v>-608</v>
      </c>
      <c r="G67" s="5">
        <f>[1]TDC_2021!G64</f>
        <v>6944</v>
      </c>
      <c r="H67" s="5">
        <f>[1]TDC_2021!H64</f>
        <v>7197</v>
      </c>
      <c r="I67" s="6">
        <f>[1]TDC_2021!N64</f>
        <v>44429.138068323431</v>
      </c>
      <c r="J67" s="6">
        <f>[1]TDC_2021!Z64</f>
        <v>44430.167761802884</v>
      </c>
      <c r="K67" s="6" t="str">
        <f>IF([1]TDC_2021!AC64="","",[1]TDC_2021!AC64)</f>
        <v/>
      </c>
    </row>
    <row r="68" spans="1:11" x14ac:dyDescent="0.2">
      <c r="A68" s="7"/>
      <c r="B68" s="3" t="str">
        <f>[1]TDC_2021!A65</f>
        <v>Soulan</v>
      </c>
      <c r="C68" s="4">
        <f>[1]TDC_2021!C65</f>
        <v>119.04624000000001</v>
      </c>
      <c r="D68" s="3">
        <f>[1]TDC_2021!D65</f>
        <v>1325</v>
      </c>
      <c r="E68" s="3" t="str">
        <f>IF(OR([1]TDC_2021!E65="",[1]TDC_2021!E65="C"),"",IF([1]TDC_2021!E65="C/Départ","Départ",IF([1]TDC_2021!E65="C/Petit Rav","Petit Rav",IF([1]TDC_2021!E65="C/Gros Rav","Gros Rav",IF([1]TDC_2021!E65="A","Alerte",IF(OR([1]TDC_2021!E65="C/Eau",[1]TDC_2021!E65="Eau"),"Eau",IF([1]TDC_2021!E65="Petit Rav","Petit Rav","")))))))</f>
        <v/>
      </c>
      <c r="F68" s="5">
        <f>[1]TDC_2021!F65</f>
        <v>-281</v>
      </c>
      <c r="G68" s="5">
        <f>[1]TDC_2021!G65</f>
        <v>6944</v>
      </c>
      <c r="H68" s="5">
        <f>[1]TDC_2021!H65</f>
        <v>7478</v>
      </c>
      <c r="I68" s="6">
        <f>[1]TDC_2021!N65</f>
        <v>44429.146460113305</v>
      </c>
      <c r="J68" s="6">
        <f>[1]TDC_2021!Z65</f>
        <v>44430.191079633973</v>
      </c>
      <c r="K68" s="6" t="str">
        <f>IF([1]TDC_2021!AC65="","",[1]TDC_2021!AC65)</f>
        <v/>
      </c>
    </row>
    <row r="69" spans="1:11" x14ac:dyDescent="0.2">
      <c r="A69" s="7"/>
      <c r="B69" s="3" t="str">
        <f>[1]TDC_2021!A66</f>
        <v>Vignec</v>
      </c>
      <c r="C69" s="4">
        <f>[1]TDC_2021!C66</f>
        <v>122.44794</v>
      </c>
      <c r="D69" s="3">
        <f>[1]TDC_2021!D66</f>
        <v>823</v>
      </c>
      <c r="E69" s="3" t="str">
        <f>IF(OR([1]TDC_2021!E66="",[1]TDC_2021!E66="C"),"",IF([1]TDC_2021!E66="C/Départ","Départ",IF([1]TDC_2021!E66="C/Petit Rav","Petit Rav",IF([1]TDC_2021!E66="C/Gros Rav","Gros Rav",IF([1]TDC_2021!E66="A","Alerte",IF(OR([1]TDC_2021!E66="C/Eau",[1]TDC_2021!E66="Eau"),"Eau",IF([1]TDC_2021!E66="Petit Rav","Petit Rav","")))))))</f>
        <v/>
      </c>
      <c r="F69" s="5">
        <f>[1]TDC_2021!F66</f>
        <v>-502</v>
      </c>
      <c r="G69" s="5">
        <f>[1]TDC_2021!G66</f>
        <v>6944</v>
      </c>
      <c r="H69" s="5">
        <f>[1]TDC_2021!H66</f>
        <v>7980</v>
      </c>
      <c r="I69" s="6">
        <f>[1]TDC_2021!N66</f>
        <v>44429.162684068237</v>
      </c>
      <c r="J69" s="6">
        <f>[1]TDC_2021!Z66</f>
        <v>44430.236324677018</v>
      </c>
      <c r="K69" s="6" t="str">
        <f>IF([1]TDC_2021!AC66="","",[1]TDC_2021!AC66)</f>
        <v/>
      </c>
    </row>
    <row r="70" spans="1:11" x14ac:dyDescent="0.2">
      <c r="A70" s="7"/>
      <c r="B70" s="3" t="str">
        <f>[1]TDC_2021!A67</f>
        <v>Vielle Aure</v>
      </c>
      <c r="C70" s="4">
        <f>[1]TDC_2021!C67</f>
        <v>123.90246</v>
      </c>
      <c r="D70" s="3">
        <f>[1]TDC_2021!D67</f>
        <v>791</v>
      </c>
      <c r="E70" s="3" t="str">
        <f>IF(OR([1]TDC_2021!E67="",[1]TDC_2021!E67="C"),"",IF([1]TDC_2021!E67="C/Départ","Départ",IF([1]TDC_2021!E67="C/Petit Rav","Petit Rav",IF([1]TDC_2021!E67="C/Gros Rav","Gros Rav",IF([1]TDC_2021!E67="A","Alerte",IF(OR([1]TDC_2021!E67="C/Eau",[1]TDC_2021!E67="Eau"),"Eau",IF([1]TDC_2021!E67="Petit Rav","Petit Rav","")))))))</f>
        <v>Petit Rav</v>
      </c>
      <c r="F70" s="5">
        <f>[1]TDC_2021!F67</f>
        <v>-32</v>
      </c>
      <c r="G70" s="5">
        <f>[1]TDC_2021!G67</f>
        <v>6944</v>
      </c>
      <c r="H70" s="5">
        <f>[1]TDC_2021!H67</f>
        <v>8012</v>
      </c>
      <c r="I70" s="6">
        <f>[1]TDC_2021!N67</f>
        <v>44429.167689417227</v>
      </c>
      <c r="J70" s="6">
        <f>[1]TDC_2021!Z67</f>
        <v>44430.250383294995</v>
      </c>
      <c r="K70" s="6">
        <f>IF([1]TDC_2021!AC67="","",[1]TDC_2021!AC67)</f>
        <v>44430.25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2B3F915346F43A8BAB1F41DC086D3" ma:contentTypeVersion="13" ma:contentTypeDescription="Crée un document." ma:contentTypeScope="" ma:versionID="b16797cb871809fa21756c29aaf391f0">
  <xsd:schema xmlns:xsd="http://www.w3.org/2001/XMLSchema" xmlns:xs="http://www.w3.org/2001/XMLSchema" xmlns:p="http://schemas.microsoft.com/office/2006/metadata/properties" xmlns:ns2="f604b918-22d5-49a7-8aef-413e2d0a7190" xmlns:ns3="337e9e46-23d8-4784-b2ee-db6df261c721" targetNamespace="http://schemas.microsoft.com/office/2006/metadata/properties" ma:root="true" ma:fieldsID="6d73c212e803d9b5b39a3d427000479b" ns2:_="" ns3:_="">
    <xsd:import namespace="f604b918-22d5-49a7-8aef-413e2d0a7190"/>
    <xsd:import namespace="337e9e46-23d8-4784-b2ee-db6df261c7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b918-22d5-49a7-8aef-413e2d0a7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e9e46-23d8-4784-b2ee-db6df261c7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0D42C-B33A-4D9A-AEA7-F11C068D28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C047E3-3285-45F5-82D2-8245AB90E8A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604b918-22d5-49a7-8aef-413e2d0a7190"/>
    <ds:schemaRef ds:uri="337e9e46-23d8-4784-b2ee-db6df261c72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B86BE7-452A-467C-8099-CED66C0C6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Tableau_Info_Generale_120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Francois BOYER</cp:lastModifiedBy>
  <dcterms:created xsi:type="dcterms:W3CDTF">2020-11-27T16:28:17Z</dcterms:created>
  <dcterms:modified xsi:type="dcterms:W3CDTF">2021-08-02T09:11:41Z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0x0101009142B3F915346F43A8BAB1F41DC086D3</vt:lpwstr>
  </property>
</Properties>
</file>